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ell\Downloads\"/>
    </mc:Choice>
  </mc:AlternateContent>
  <bookViews>
    <workbookView xWindow="0" yWindow="0" windowWidth="23040" windowHeight="9360" activeTab="2"/>
  </bookViews>
  <sheets>
    <sheet name="Field corn" sheetId="2" r:id="rId1"/>
    <sheet name="QPM" sheetId="3" r:id="rId2"/>
    <sheet name="Specialty Corns" sheetId="4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4" i="4" l="1"/>
  <c r="E90" i="4"/>
  <c r="E75" i="4"/>
  <c r="E74" i="4"/>
  <c r="E66" i="4"/>
  <c r="E58" i="4"/>
  <c r="E57" i="4"/>
  <c r="E56" i="4"/>
  <c r="E48" i="4"/>
  <c r="E47" i="4"/>
  <c r="E46" i="4"/>
  <c r="E34" i="4"/>
  <c r="E26" i="4"/>
  <c r="E16" i="4"/>
  <c r="E8" i="4"/>
  <c r="E7" i="4"/>
  <c r="E6" i="4"/>
  <c r="E5" i="4"/>
  <c r="C228" i="2" l="1"/>
  <c r="C57" i="2"/>
  <c r="C390" i="2" l="1"/>
  <c r="C382" i="2"/>
  <c r="H399" i="2"/>
  <c r="C373" i="2"/>
  <c r="C365" i="2"/>
  <c r="C356" i="2"/>
  <c r="C347" i="2"/>
  <c r="C339" i="2"/>
  <c r="C327" i="2"/>
  <c r="C309" i="2"/>
  <c r="C295" i="2"/>
  <c r="C75" i="2"/>
  <c r="H73" i="2"/>
  <c r="C66" i="2"/>
  <c r="H64" i="2"/>
  <c r="H55" i="2"/>
  <c r="C47" i="2"/>
  <c r="H45" i="2"/>
  <c r="C35" i="2"/>
  <c r="H33" i="2"/>
  <c r="C26" i="2"/>
  <c r="H24" i="2"/>
  <c r="C11" i="2"/>
  <c r="H9" i="2"/>
  <c r="H226" i="2"/>
  <c r="C269" i="2"/>
  <c r="H267" i="2"/>
  <c r="C260" i="2"/>
  <c r="H258" i="2"/>
  <c r="H247" i="2"/>
  <c r="C249" i="2"/>
  <c r="C237" i="2"/>
  <c r="H235" i="2"/>
  <c r="H195" i="2"/>
  <c r="H179" i="2"/>
  <c r="C217" i="2"/>
  <c r="H215" i="2"/>
  <c r="C208" i="2"/>
  <c r="H206" i="2"/>
  <c r="C197" i="2"/>
  <c r="C181" i="2"/>
  <c r="C160" i="2"/>
  <c r="C146" i="2"/>
  <c r="H144" i="2"/>
  <c r="C172" i="2"/>
  <c r="H170" i="2"/>
  <c r="H158" i="2"/>
  <c r="C127" i="2"/>
  <c r="H125" i="2"/>
  <c r="C103" i="2"/>
  <c r="H101" i="2"/>
</calcChain>
</file>

<file path=xl/sharedStrings.xml><?xml version="1.0" encoding="utf-8"?>
<sst xmlns="http://schemas.openxmlformats.org/spreadsheetml/2006/main" count="1695" uniqueCount="548">
  <si>
    <t>Promoted</t>
  </si>
  <si>
    <t>Z4CD (5%)</t>
  </si>
  <si>
    <t>Hybrids name</t>
  </si>
  <si>
    <t>Rank</t>
  </si>
  <si>
    <t>%SUP</t>
  </si>
  <si>
    <t xml:space="preserve">Days to75%dry husk </t>
  </si>
  <si>
    <t xml:space="preserve">Days to Silking </t>
  </si>
  <si>
    <t>Days to Anthesis</t>
  </si>
  <si>
    <t xml:space="preserve"> Remarks_Breeding</t>
  </si>
  <si>
    <t>Consideration anthesis</t>
  </si>
  <si>
    <t>CD (5%)</t>
  </si>
  <si>
    <t>Bio 9544 (Check)</t>
  </si>
  <si>
    <t>Cut of yield -II</t>
  </si>
  <si>
    <t>Cut of yield</t>
  </si>
  <si>
    <t>PM20101M</t>
  </si>
  <si>
    <t>PM20104M</t>
  </si>
  <si>
    <t>HM 20105</t>
  </si>
  <si>
    <t>IU8229</t>
  </si>
  <si>
    <t>BMH-18-2</t>
  </si>
  <si>
    <t>X 521</t>
  </si>
  <si>
    <t>PM20103M</t>
  </si>
  <si>
    <t>JKMH 4646</t>
  </si>
  <si>
    <t>PM20105M</t>
  </si>
  <si>
    <t>JKMH 4243</t>
  </si>
  <si>
    <t>OMH 19-14</t>
  </si>
  <si>
    <t>HM20304</t>
  </si>
  <si>
    <t>EH 3562</t>
  </si>
  <si>
    <t>BH417206</t>
  </si>
  <si>
    <t>LMH 4020</t>
  </si>
  <si>
    <t>BH417167</t>
  </si>
  <si>
    <t>BH417175</t>
  </si>
  <si>
    <t>SMH 2741</t>
  </si>
  <si>
    <t>ZH17359</t>
  </si>
  <si>
    <t>PM20102M</t>
  </si>
  <si>
    <t>VaMH 15028</t>
  </si>
  <si>
    <t xml:space="preserve">830-PZ </t>
  </si>
  <si>
    <t>IM 17118</t>
  </si>
  <si>
    <t>CMH 08 292 (Check)</t>
  </si>
  <si>
    <t>BRM 17-3</t>
  </si>
  <si>
    <t>BRM 17-4</t>
  </si>
  <si>
    <t>BRM 17-6</t>
  </si>
  <si>
    <t>IMHSB 20K-12</t>
  </si>
  <si>
    <t>IMHSB 20K-13</t>
  </si>
  <si>
    <t>IMHSB 20K-10</t>
  </si>
  <si>
    <t>HM 20104</t>
  </si>
  <si>
    <t>IMHSB 20K-11</t>
  </si>
  <si>
    <t>AH 4142</t>
  </si>
  <si>
    <t>IMHSB-19-2</t>
  </si>
  <si>
    <t>JH 18065</t>
  </si>
  <si>
    <t>NMH 4144</t>
  </si>
  <si>
    <t>JKMH 1481</t>
  </si>
  <si>
    <t>BH 417182</t>
  </si>
  <si>
    <t>776      AVT-I to AVT-II</t>
  </si>
  <si>
    <t>DKC 8209</t>
  </si>
  <si>
    <t xml:space="preserve"> NHZ (Z1) Early maturity [NIVT Early (Tr.785) To AVT I Early ]   </t>
  </si>
  <si>
    <t>Hybrids Name</t>
  </si>
  <si>
    <t>Yield (kg/ha)</t>
  </si>
  <si>
    <t>Days to 75% dry husk</t>
  </si>
  <si>
    <t>Days to silking</t>
  </si>
  <si>
    <t>Days to anthesis</t>
  </si>
  <si>
    <t>Disease score and reaction (Zonal importance)</t>
  </si>
  <si>
    <t>First Remarks</t>
  </si>
  <si>
    <t>IU7514</t>
  </si>
  <si>
    <t>Bio 605 (Check)</t>
  </si>
  <si>
    <t>Consideration Anthesis</t>
  </si>
  <si>
    <t>Cut off yield</t>
  </si>
  <si>
    <t xml:space="preserve"> NWPZ (Z2) Early maturity [NIVT Early (Tr.828) To AVT I Early ]   </t>
  </si>
  <si>
    <t>FH 3947</t>
  </si>
  <si>
    <t>AH8067</t>
  </si>
  <si>
    <t>EH 3531</t>
  </si>
  <si>
    <t>AH 8106</t>
  </si>
  <si>
    <t>FH 3941</t>
  </si>
  <si>
    <t>EH 3573</t>
  </si>
  <si>
    <t>IAHM 2018-47</t>
  </si>
  <si>
    <t>DKC 7074 (Check)</t>
  </si>
  <si>
    <t xml:space="preserve"> NEPZ (Z3) Early maturity [NIVT Early (Tr.828) To AVT I Early ]   </t>
  </si>
  <si>
    <t xml:space="preserve"> CWZ (Z5) Early maturity [NIVT Early (Tr.828) To AVT I Early ]   </t>
  </si>
  <si>
    <t>AH 8727</t>
  </si>
  <si>
    <t>JH32487</t>
  </si>
  <si>
    <t xml:space="preserve"> NHZ (Z1) Early maturity [AVTI Early (Tr.775) To AVT II Early ]   </t>
  </si>
  <si>
    <t>KMH 18-15</t>
  </si>
  <si>
    <t xml:space="preserve"> NWPZ (Z2) Early maturity [AVTI Early (Tr.777) To AVT II Early ]   </t>
  </si>
  <si>
    <t>DKC 7204</t>
  </si>
  <si>
    <t xml:space="preserve"> NEPZ (Z3) Early maturity [AVTI Early (Tr.810) To AVT II Early ]   </t>
  </si>
  <si>
    <t>EARLY MATURITY</t>
  </si>
  <si>
    <t xml:space="preserve">NIVT Early to AVT-I Early </t>
  </si>
  <si>
    <t xml:space="preserve">A </t>
  </si>
  <si>
    <t>MEDIUM MATURITY</t>
  </si>
  <si>
    <t>B</t>
  </si>
  <si>
    <t>NWPZ (Z2) Medium maturity (NIVT Medium To AVT-I Medium)            Trial No. 830 NIVT Medium</t>
  </si>
  <si>
    <t>NHZ (Z1) Medium maturity (NIVT Medium To AVT-I Medium)     Trial no. 784 NHZ Medium</t>
  </si>
  <si>
    <t>NEPZ (Z3) Medium maturity (NIVT Medium To AVT-I Medium)  Trial no. 830-NIVT Medium</t>
  </si>
  <si>
    <t xml:space="preserve">  PZ (Z4) Medium maturity (NIVT Medium To AVT-I Medium)     Trial no. 830-NIVT Medium</t>
  </si>
  <si>
    <t>CWZ (Z5) Medium maturity (NIVT Medium To AVT-I Medium)      Trial no. 830-NIVT Medium</t>
  </si>
  <si>
    <t>NWPZ (Z2) Medium maturity (NIVT Medium To AVT-I Medium)       Trial no. 831-NIVT Medium</t>
  </si>
  <si>
    <t>NEPZ (Z3) Medium maturity (NIVT Medium To AVT-I Medium)        Trial no. 831-NIVT Medium</t>
  </si>
  <si>
    <t>PZ (Z4) Medium maturity (NIVT Medium To AVT-I Medium)    Trial no. 831-NIVT Medium</t>
  </si>
  <si>
    <t>CWZ (Z5) Medium maturity (NIVT Medium To AVT-I Medium)                  Trial no. 831-NIVT Medium</t>
  </si>
  <si>
    <t>AVT-I Medium to AVT-II Medium</t>
  </si>
  <si>
    <t xml:space="preserve"> NHZ (Z1) Medium maturity (AVT -I to AVT-II Medium)             Trial no. 776 AVT-I Medium</t>
  </si>
  <si>
    <t>NWPZ (Z2) Medium maturity (AVT -I to AVT-II Medium)        Trial no. 795AVT-I Medium</t>
  </si>
  <si>
    <t>NEPZ (Z3) Medium maturity (AVT -I to AVT-II Medium)               Trial no. 813 AVT-I Medium</t>
  </si>
  <si>
    <t>NIVT Late to AVT1 Late maturity</t>
  </si>
  <si>
    <t>ADV7251</t>
  </si>
  <si>
    <t>IU8539</t>
  </si>
  <si>
    <t>HM20303</t>
  </si>
  <si>
    <t>PM20107L</t>
  </si>
  <si>
    <t>BH417157</t>
  </si>
  <si>
    <t>SAI-6677</t>
  </si>
  <si>
    <t>IU8424</t>
  </si>
  <si>
    <t>PM20108L</t>
  </si>
  <si>
    <t>BIO012</t>
  </si>
  <si>
    <t>VNR-37635</t>
  </si>
  <si>
    <t>CP 508</t>
  </si>
  <si>
    <t>BRMH -10</t>
  </si>
  <si>
    <t>GK 3302</t>
  </si>
  <si>
    <t>PM20109L</t>
  </si>
  <si>
    <t>SYN016802</t>
  </si>
  <si>
    <t>CP 889</t>
  </si>
  <si>
    <t>GK 3303</t>
  </si>
  <si>
    <t>IU8636</t>
  </si>
  <si>
    <t>NK 6240 (Check)</t>
  </si>
  <si>
    <t>PM20112L</t>
  </si>
  <si>
    <t>CMH 08 287 (Check)</t>
  </si>
  <si>
    <t>PM20113L</t>
  </si>
  <si>
    <t>HM 20308</t>
  </si>
  <si>
    <t>PM20111L</t>
  </si>
  <si>
    <t>VNR-37510</t>
  </si>
  <si>
    <t>R3414</t>
  </si>
  <si>
    <t>Bio 9682 (Check)</t>
  </si>
  <si>
    <t>AVT I Late  to AVT-II  Late maturity</t>
  </si>
  <si>
    <t>KMH 8322</t>
  </si>
  <si>
    <t>SYN916801</t>
  </si>
  <si>
    <t>KMH- 8322</t>
  </si>
  <si>
    <t>HT 519074</t>
  </si>
  <si>
    <t>SYN 916801</t>
  </si>
  <si>
    <t>NMH 4313</t>
  </si>
  <si>
    <t>DKC 9207</t>
  </si>
  <si>
    <t>Tr.Rainfed                                          AVTI TO AVTII</t>
  </si>
  <si>
    <t>DKC 7074 (CHECK)</t>
  </si>
  <si>
    <t>VIVEK HYBRID 51 (CHECK)</t>
  </si>
  <si>
    <t>LATE  MATURITY</t>
  </si>
  <si>
    <t xml:space="preserve"> NWPZ (Z2) Late maturity [NIVT Late To AVT I Late ]     Trial no. 829 NIVT</t>
  </si>
  <si>
    <t xml:space="preserve"> NEPZ (Z3) Late maturity [NIVT Late To AVT I Late ]    Trial no. 829 NIVT  Late</t>
  </si>
  <si>
    <t xml:space="preserve"> PZ (Z4) Late maturity [NIVT Late To AVT I Late ]      Trial no. 829 NIVT Late</t>
  </si>
  <si>
    <t xml:space="preserve"> CWZ (Z5) Late maturity [NIVT Late (Tr.829) To AVT I Late ]        Trial no. 829 NIVT- Late</t>
  </si>
  <si>
    <t xml:space="preserve"> NWPZ (Z2) Late maturity [AVTI  Late To AVT II  Late ]      Trial no. 809 AVT-I Late</t>
  </si>
  <si>
    <t xml:space="preserve"> NEPZ (Z3) Late maturity [AVT I  To AVT II Late ]        Trial no. 812 AVT-I Late</t>
  </si>
  <si>
    <t xml:space="preserve"> PZ (Z4) Late maturity [AVT I  To AVT II Late ]                Trial no. 816 AVT-I Late</t>
  </si>
  <si>
    <t xml:space="preserve"> CWZ (Z5) Late maturity [AVT I To AVT II Late ]       Trial no. 822 AVT-I Late</t>
  </si>
  <si>
    <t>C</t>
  </si>
  <si>
    <t>RAINFED TRIALS</t>
  </si>
  <si>
    <t xml:space="preserve"> PZ (Z4)-  Tr-RF II  to Tr. RF III   (AVTI Early TO AVTII Early)      Trial no. 858                 </t>
  </si>
  <si>
    <t xml:space="preserve">CWZ (Z5)-  Tr-RF II  to Tr. RF III   (AVTI Early TO AVTII Early)      Trial no. 858                 </t>
  </si>
  <si>
    <t>AVT-I to AVT-II</t>
  </si>
  <si>
    <t>OPVs</t>
  </si>
  <si>
    <t>NHZ (Z1)  (OPV I  to Tr. OPV II)        Trial no. 787 OPV</t>
  </si>
  <si>
    <t>Vijay (Check)</t>
  </si>
  <si>
    <t>L316</t>
  </si>
  <si>
    <t>DOP-339</t>
  </si>
  <si>
    <t>KDM -30</t>
  </si>
  <si>
    <t>NHZ (Z1)  (OPV II  to Tr. OPV III)        Trial no. 787 OPV</t>
  </si>
  <si>
    <t>D</t>
  </si>
  <si>
    <t>HQPM 1 (CHECK)</t>
  </si>
  <si>
    <t xml:space="preserve"> PZ (Z4) Medium maturity (AVT -I to AVT-II Medium)       Trial no. 814 AVT-I Medium</t>
  </si>
  <si>
    <t>CWZ (Z5) Medium maturity (AVT -I to AVT-II Medium)                Trial no. 821 AVT-I Medium</t>
  </si>
  <si>
    <t>No entry promoted due to insufficient number of loations in the zone</t>
  </si>
  <si>
    <t>BIO 9544 (CHECK)</t>
  </si>
  <si>
    <t xml:space="preserve"> PZ (Z4)-  Tr-RF II  to Tr. RF III   (AVTI Medium TO AVTII Medium)      Trial no. 856                </t>
  </si>
  <si>
    <t xml:space="preserve">CWZ (Z5)-  Tr-RF II  to Tr. RF III   (AVTI Medium TO AVTII Medium)      Trial no. 856               </t>
  </si>
  <si>
    <t>E</t>
  </si>
  <si>
    <t>EH-2936</t>
  </si>
  <si>
    <t xml:space="preserve">CWZ (Z5) Early maturity [AVTI Early (Tr.845) To AVT II Early ]  </t>
  </si>
  <si>
    <t>Final Remarks</t>
  </si>
  <si>
    <t>Disease score and reaction</t>
  </si>
  <si>
    <t xml:space="preserve"> Proposed list of  entries promoted from AICRP maize trials  Kharif-2020 to Kharif 2021 (Field corn)</t>
  </si>
  <si>
    <t>MLB(3.9, MR), BLSB(6.1,MS)</t>
  </si>
  <si>
    <t>MLB(3.7, MR), BLSB(5.4,MS)</t>
  </si>
  <si>
    <t>MLB(3.8, MR), BLSB(4.7, MR)</t>
  </si>
  <si>
    <t xml:space="preserve">TLB(4.1, MR), BLSB(5.4, MS), BSR(46.5,MS) </t>
  </si>
  <si>
    <t xml:space="preserve">MLB(3.6, MR), BLSB(4.3, MR),BSR(61.5 S), ChR(4.0, MR) </t>
  </si>
  <si>
    <t xml:space="preserve">MLB(4.0, MR), BLSB(4.3, MR) </t>
  </si>
  <si>
    <t xml:space="preserve">MLB(3.6, MR), BLSB(4.3, MR) </t>
  </si>
  <si>
    <t xml:space="preserve">MLB(3.8, MR), BLSB(4.7,MR) </t>
  </si>
  <si>
    <t>Not-Promoted</t>
  </si>
  <si>
    <t xml:space="preserve">NMH 4143 </t>
  </si>
  <si>
    <t>FSR(3.0, R),CLS(4.2, MR),RDM (22.6, MR),MCN(23.5,S)</t>
  </si>
  <si>
    <t>FSR(4.5, MR),CLS(2.4, R),RDM (10.8, R),MCN(22.9,S)</t>
  </si>
  <si>
    <t>FSR(2.8, R),CLS(3.0, R),RDM (21.7, MR),MCN(20.8,S)</t>
  </si>
  <si>
    <t>FSR(2.2, R),CLS(2.5, R),RDM (18.0, MR),MCN(25.2,S)</t>
  </si>
  <si>
    <t>FSR(3.0, R),CLS(2.6, R),RDM (8.2, R),MCN(35.6,S)</t>
  </si>
  <si>
    <t>FSR(2.4, R),CLS(3.8, MR),RDM (20.6, MR),MCN(17.2,S)</t>
  </si>
  <si>
    <t>FSR(3.0, R),CLS(2.6, R),RDM (R8.2, R),MCN(35.6,S)</t>
  </si>
  <si>
    <t>TLB(3.7, MR),BLSB(6.1,MS),BSR(19.1, MR)</t>
  </si>
  <si>
    <t>MLB(3.9, MR), BLSB(6.1,MS),BSR(19.1, MR), ChR(4.7, MR)</t>
  </si>
  <si>
    <t xml:space="preserve">FSR(2.3,R),CLS(2.4, R),RDM (26.6, MS),MCN(21.7, S) </t>
  </si>
  <si>
    <t>MLB(3.7, MR), BLSB(5.4,MS),BSR(27.2, MS), ChR(4.4, MR)</t>
  </si>
  <si>
    <t xml:space="preserve">FSR(2.9,R),CLS(2.8,R),RDM (6.2,R),MCN(18.1, S) </t>
  </si>
  <si>
    <t>TLB(3.7, MR),BLSB(6.1,MS),BSR(27.7, MS)</t>
  </si>
  <si>
    <t>MLB(3.9, MR), BLSB(6.1,MS),BSR(27.7, MS), ChR(4.7, MR)</t>
  </si>
  <si>
    <t>FSR(2.3,R),CLS(2.4,R),RDM (26.6, MS),MCN(18.1, S)</t>
  </si>
  <si>
    <t>MLB(4.0, MR), BLSB(5.7,MS),BSR(19.0, MR), ChR(5.1, MS)</t>
  </si>
  <si>
    <t>FSR(4.1, MR),CLS(3.9, MR),RDM (19.7, MR),MCN(18.4, S)</t>
  </si>
  <si>
    <t>MLB(4.0, MR), BLSB(5.0,MR),BSR(8.5, R), ChR(4.7, MR)</t>
  </si>
  <si>
    <t>TLB(4.5,MR),BLSB(6.5,MS), BSR(20.2, MR)</t>
  </si>
  <si>
    <t>AVT I Early to AVT-II  Early maturity</t>
  </si>
  <si>
    <t>Mean</t>
  </si>
  <si>
    <t xml:space="preserve">Days to 75% dry husk </t>
  </si>
  <si>
    <t>Imp disease-</t>
  </si>
  <si>
    <t>DQH 113</t>
  </si>
  <si>
    <t xml:space="preserve">HQPM 29 </t>
  </si>
  <si>
    <t>IQPMH 2004</t>
  </si>
  <si>
    <t>IQPMH 2002</t>
  </si>
  <si>
    <t>DQH 112</t>
  </si>
  <si>
    <t>HQPM30</t>
  </si>
  <si>
    <t>LQMH 1920</t>
  </si>
  <si>
    <t>DQH 114</t>
  </si>
  <si>
    <t>IQPMH 2003</t>
  </si>
  <si>
    <t xml:space="preserve">Cut of yield-CY-II </t>
  </si>
  <si>
    <t>S.No.</t>
  </si>
  <si>
    <t>IQPMH 2007</t>
  </si>
  <si>
    <t>DQH112</t>
  </si>
  <si>
    <t>No Entry Promoted</t>
  </si>
  <si>
    <t>IQPMH 2012</t>
  </si>
  <si>
    <t>IQPMH 2001</t>
  </si>
  <si>
    <t>HQPM 5 (Check)</t>
  </si>
  <si>
    <t>NHZ (Zone I) AVTI to AVT II (QPM II to QPM III)</t>
  </si>
  <si>
    <t>FQH 160</t>
  </si>
  <si>
    <t>Not Promoted</t>
  </si>
  <si>
    <t>LQMH 219</t>
  </si>
  <si>
    <t>Vivek QPM 9 (Check)</t>
  </si>
  <si>
    <t>Consideration</t>
  </si>
  <si>
    <t>NWPZ (Zone II) AVTI to AVT II (QPM II to QPM III)</t>
  </si>
  <si>
    <t>No entry promoted</t>
  </si>
  <si>
    <t>NEPZ (Zone III) AVTI to AVT II (QPM II to QPM III)</t>
  </si>
  <si>
    <t>PZ (Zone IV) AVTI to AVT II (QPM II to QPM III)</t>
  </si>
  <si>
    <t>CWZ (Zone V) AVTI to AVT II (QPM II to QPM III)</t>
  </si>
  <si>
    <t>Promotion list for Pro-Vit A</t>
  </si>
  <si>
    <t xml:space="preserve"> NHZ (Zone II) NIVT to AVT I</t>
  </si>
  <si>
    <t>FQH 165</t>
  </si>
  <si>
    <t>VMH 45 (Original Hybrid)</t>
  </si>
  <si>
    <t>FLPH 19</t>
  </si>
  <si>
    <t>VMH 53 (Original Hybrid)</t>
  </si>
  <si>
    <t>FPVH 1</t>
  </si>
  <si>
    <t>APQH 9 (Check)</t>
  </si>
  <si>
    <t>NWPZ (Zone II) NIVT to AVT I</t>
  </si>
  <si>
    <t>LPAP-1</t>
  </si>
  <si>
    <t>PMH -1</t>
  </si>
  <si>
    <t>APH 4</t>
  </si>
  <si>
    <t>CD (5 %)</t>
  </si>
  <si>
    <t xml:space="preserve"> NEPZ (Zone III) NIVT to AVT I</t>
  </si>
  <si>
    <t>LPAP-6</t>
  </si>
  <si>
    <t>PMH-6 (Original hybrid)</t>
  </si>
  <si>
    <t>PZ (Zone IV) NIVT to AVT I</t>
  </si>
  <si>
    <t>CWZ (Zone V) NIVT to AVT I</t>
  </si>
  <si>
    <t>NWPZ (Zone II) AVT I to AVT II</t>
  </si>
  <si>
    <t>APH 3</t>
  </si>
  <si>
    <t>NEPZ (Zone III) AVT I to AVT II</t>
  </si>
  <si>
    <t>PZ (Zone IV) AVT I to AVT II</t>
  </si>
  <si>
    <t>CWZ (Zone V) AVT I to AVT II</t>
  </si>
  <si>
    <t>% Superiority</t>
  </si>
  <si>
    <t>Mean Grain Yield (kg/ha)</t>
  </si>
  <si>
    <t xml:space="preserve">NIVT-MEDIUM                                                                        </t>
  </si>
  <si>
    <t>QPM Promotion list (Kharif 2020 to Kharif 2021)</t>
  </si>
  <si>
    <t xml:space="preserve">TLB(3.9, MR), BLSB(5.0, MR), BSR(25.1,MS) </t>
  </si>
  <si>
    <t xml:space="preserve">MLB(4.2, MR), BLSB(5.6,MS),BSR(48.5, MS), ChR(4.8, MR)  </t>
  </si>
  <si>
    <t xml:space="preserve">MLB(3.5, MR),BLSB(4.7,MR),BSR(36.9,MS), ChR(4.4, MR) </t>
  </si>
  <si>
    <t xml:space="preserve">MLB(4.1, MR), BLSB(4.2,MR),BSR(38.0. MS), ChR(3.9, MR) </t>
  </si>
  <si>
    <t xml:space="preserve">MLB(3.8, MR), BLSB(4.5,MR),BSR(6.7, R), ChR(4.2, MR) </t>
  </si>
  <si>
    <t xml:space="preserve">MLB(3.9, MR), BLSB(5.6,MS),BSR(76.6 S), ChR(4.8, MR) </t>
  </si>
  <si>
    <t xml:space="preserve">MLB(3.9, MR), BLSB(4.6, MR),BSR(6.6, R), ChR(3.6, MR) </t>
  </si>
  <si>
    <t xml:space="preserve">MLB(4.0, MR), BLSB(4.9, MR),BSR(38.1. MS), ChR(4.2, MR) </t>
  </si>
  <si>
    <t xml:space="preserve">MLB(3.9, MR),BLSB(5.0, MR) </t>
  </si>
  <si>
    <t xml:space="preserve">MLB(4.4, MR), BLSB(4.9,MR),BSR(6.7, R), ChR(4.4, MR) </t>
  </si>
  <si>
    <t xml:space="preserve">TLB(4.1, MR),BLSB(5.8,MS),BSR(36.8, MS) </t>
  </si>
  <si>
    <t xml:space="preserve">TLB(4.5, MR),BLSB(5.9,MS),BSR(40.1, MS) </t>
  </si>
  <si>
    <t xml:space="preserve">TLB(4.1, MR),BLSB(5.7,MS),BSR(18.4, MR) </t>
  </si>
  <si>
    <t xml:space="preserve">TLB(4.6, MR),BLSB(6.0,MS),BSR(45.8, MS) </t>
  </si>
  <si>
    <t xml:space="preserve">TLB(5.3, MS),BLSB(6.4,MS),BSR(24.2, MR)  </t>
  </si>
  <si>
    <t xml:space="preserve">TLB(5.0, MR),BLSB(5.9,MS),BSR(26.1, MS) </t>
  </si>
  <si>
    <t xml:space="preserve">TLB(4.0, MR),BLSB(5.7,MS),BSR(56.7, S) </t>
  </si>
  <si>
    <t>MLB(4.2, MR), BLSB(5.8,MS),BSR(29.6, MS), ChR(4.0, MR)</t>
  </si>
  <si>
    <t xml:space="preserve">MLB(4.1, MR), BLSB(5.2,MS),BSR(37.9, MS), ChR(4.1, MR) </t>
  </si>
  <si>
    <t xml:space="preserve">MLB(4.0, MR), BLSB(6.0,MS),BSR(45.8, MS), ChR(4.4, MR) </t>
  </si>
  <si>
    <t xml:space="preserve">MLB(3.5, MR), BLSB(5.7,MS),BSR(38.4, MS), ChR(4.7, MR) </t>
  </si>
  <si>
    <t xml:space="preserve">MLB(3.8, MR), BLSB(5.7,MS),BSR(23.1, MR), ChR(4.8, MR) </t>
  </si>
  <si>
    <t xml:space="preserve">MLB(4.5, MR), BLSB(5.9,MS),BSR(26.1, MS), ChR(4.1, MR) </t>
  </si>
  <si>
    <t xml:space="preserve">MLB(4.3, MR), BLSB(6.1,MS),BSR(36.0, MS), ChR(5.3, MS) </t>
  </si>
  <si>
    <t xml:space="preserve">MLB(4.8, MR), BLSB(5.8,MS),BSR(36.8, MS), ChR(4.8, MR) </t>
  </si>
  <si>
    <t xml:space="preserve">MLB(4.0, MR), BLSB(5.9,MS),BSR(40.1, MS), ChR(4.8, MR) </t>
  </si>
  <si>
    <t xml:space="preserve">MLB(4.1, MR), BLSB(5.4,MS),BSR(36.6, MS), ChR(4.4, MR) </t>
  </si>
  <si>
    <t xml:space="preserve">MLB(4.0, MR), BLSB(5.7,MS),BSR(43.2, MS), ChR(4.1, MR) </t>
  </si>
  <si>
    <t>MLB(4.7, MR), BLSB(6.0,MS),BSR(55.8, S), ChR(5.8, MS)</t>
  </si>
  <si>
    <t xml:space="preserve">MLB(4.2, MR), BLSB(6.0,MS),BSR(23.7, MR), ChR(5.0, MR) </t>
  </si>
  <si>
    <t xml:space="preserve">MLB(4.5, MR), BLSB(5.9,MS) </t>
  </si>
  <si>
    <t xml:space="preserve">MLB(3.8, MR), BLSB(5.7,MS) </t>
  </si>
  <si>
    <t xml:space="preserve">MLB(3.6, MR), BLSB(6.4,MS) </t>
  </si>
  <si>
    <t xml:space="preserve">MLB(4.1, MR), BLSB(5.2,MS) </t>
  </si>
  <si>
    <t xml:space="preserve">MLB(4.2, MR), BLSB(5.8,MS) </t>
  </si>
  <si>
    <t xml:space="preserve">MLB(4.1, MR), BLSB(5.4,MS) </t>
  </si>
  <si>
    <t xml:space="preserve">MLB(4.3, MR), BLSB(6.1,MS) </t>
  </si>
  <si>
    <t xml:space="preserve">MLB(4.3, MR), BLSB(6.0,MS) </t>
  </si>
  <si>
    <t xml:space="preserve">TLB(5.0, MR),BLSB(5.8,MS), BSR(49.9, MS) </t>
  </si>
  <si>
    <t xml:space="preserve">MLB(4.4, MR), BLSB(4.9,MR) </t>
  </si>
  <si>
    <t xml:space="preserve">FSR(4.4,MR),CLS(2.4, R),RDM (7.2, R),MCN(31.2, S) </t>
  </si>
  <si>
    <t xml:space="preserve">FSR(3.1,MR),CLS(3.3, MR),RDM (30.8, MS),MCN(25.6,S) </t>
  </si>
  <si>
    <t xml:space="preserve">FSR(4.1,MR),CLS(3.9, MR),RDM (31.4, MS),MCN(25.7, S) </t>
  </si>
  <si>
    <t xml:space="preserve">FSR(2.4,R),CLS(3.6, MR),RDM (34.4, MS),MCN(7.4, MR ) </t>
  </si>
  <si>
    <t xml:space="preserve">MLB(3.7, MR), BLSB(5.5,MS),BSR(19.7, MR), ChR(4.6, MR) </t>
  </si>
  <si>
    <t xml:space="preserve">MLB(4.1, MR), BLSB(6.0,MS),BSR(11.1, R), ChR(4.1, MR) </t>
  </si>
  <si>
    <t xml:space="preserve">MLB(3.9, MR), BLSB(5.8,MS) </t>
  </si>
  <si>
    <t xml:space="preserve">MLB(4.4, MR), BLSB(5.6,MS) </t>
  </si>
  <si>
    <t xml:space="preserve">MLB(4.6, MR), BLSB(5.1,MS) </t>
  </si>
  <si>
    <t xml:space="preserve">MLB(4.5, MR), BLSB(5.4,MS) </t>
  </si>
  <si>
    <t xml:space="preserve">MLB(4.3, MR), BLSB(5.2,MS) </t>
  </si>
  <si>
    <t xml:space="preserve">MLB(5.7, MR), BLSB(5.7,MS) </t>
  </si>
  <si>
    <t xml:space="preserve">MLB(4.1, MR), BLSB(6.0,MS) </t>
  </si>
  <si>
    <t xml:space="preserve">FSR(2.7,R),CLS(3.9, MR),RDM (19.2, MR),MCN(26.5,S) </t>
  </si>
  <si>
    <t xml:space="preserve">MLB(3.8, MR), BLSB(6.2,MS) </t>
  </si>
  <si>
    <t xml:space="preserve">MLB(3.9, MR), BLSB(5.0,MR) </t>
  </si>
  <si>
    <t xml:space="preserve">MLB(4.5, MR), BLSB(6.0,MS),BSR(11.6, MR), ChR(4.1, MR) </t>
  </si>
  <si>
    <t xml:space="preserve">MLB(4.1, MR), BLSB(5.0,MR),BSR(20.7, MR), ChR(4.4, MR) </t>
  </si>
  <si>
    <t xml:space="preserve">MLB(4.2, MR), BLSB(5.0,MR),BSR(15.1, MR), ChR(4.8, MR) </t>
  </si>
  <si>
    <t xml:space="preserve">MLB(3.8, MR), BLSB(5.2,MR),BSR(36.2, MS), ChR(4.6, MR) </t>
  </si>
  <si>
    <t xml:space="preserve">MLB(4.4, MR), BLSB(5.7,MS),BSR(48.9, MS), ChR(3.1, MR) </t>
  </si>
  <si>
    <t xml:space="preserve">MLB(4.0, MR), BLSB(4.9,MR),BSR(1.0, R), ChR(3.8, MR) </t>
  </si>
  <si>
    <t xml:space="preserve">MLB(4.9, MR), BLSB(5.3,MS),BSR(23.6, MR), ChR(6.3, MS) </t>
  </si>
  <si>
    <t xml:space="preserve">MLB(3.9, MR), BLSB(4.8,MR),BSR(13.6, MR), ChR(4.4, MR) </t>
  </si>
  <si>
    <t xml:space="preserve">MLB(4.3, MR), BLSB(4.9,MR),BSR(19.6, MR), ChR(4.4, MR) </t>
  </si>
  <si>
    <t xml:space="preserve">MLB(4.6, MR), BLSB(5.4,MS),BSR(29.0, MS), ChR(4.5, MR) </t>
  </si>
  <si>
    <t xml:space="preserve">MLB(4.2, MR), BLSB(5.4,MS),BSR(25.1, MS), ChR(4.5, MR) </t>
  </si>
  <si>
    <t xml:space="preserve">MLB(4.2, MR), BLSB(5.1,MS),BSR(16.7, MR), ChR(3.8, MR) </t>
  </si>
  <si>
    <t xml:space="preserve">MLB(4.1, MR), BLSB(4.9,MR),BSR(20.7, MR), ChR(4.9, MR) </t>
  </si>
  <si>
    <t xml:space="preserve">MLB(3.9, MR), BLSB(4.7,MR),BSR(29.4, MS), ChR(5.8, MS) </t>
  </si>
  <si>
    <t xml:space="preserve">MLB(4.8, MR), BLSB(5.3,MS),BSR(8.3, R), ChR(3.1, MR) </t>
  </si>
  <si>
    <t xml:space="preserve">MLB(3.9, MR), BLSB(5.7,MS),BSR(29.2, MS), ChR(5.1, MR) </t>
  </si>
  <si>
    <t xml:space="preserve">MLB(3.8, MR), BLSB(5.0, MR),BSR(9.4, R), ChR(5.8, MS) </t>
  </si>
  <si>
    <t xml:space="preserve">MLB(4.0, MR), BLSB(4.9,MR) </t>
  </si>
  <si>
    <t xml:space="preserve">MLB(4.1, MR), BLSB(5.0,MR) </t>
  </si>
  <si>
    <t xml:space="preserve">MLB(4.6, MR), BLSB(5.4,MS) </t>
  </si>
  <si>
    <t xml:space="preserve">MLB(3.8, MR), BLSB(5.0, MR) </t>
  </si>
  <si>
    <t xml:space="preserve">MLB(4.3, MR), BLSB(4.9,MR) </t>
  </si>
  <si>
    <t xml:space="preserve">MLB(4.5, MR), BLSB(6.0,MS) </t>
  </si>
  <si>
    <t xml:space="preserve">MLB(3.8, MR), BLSB(5.2,MR) </t>
  </si>
  <si>
    <t xml:space="preserve">MLB(4.6, MR), BLSB(5.7, MS) </t>
  </si>
  <si>
    <t xml:space="preserve">FSR(3.5, MR),CLS(2.1, R),RDM (5.6, R),MCN(25.9, S) </t>
  </si>
  <si>
    <t xml:space="preserve">FSR(4.6, MR),CLS(2.5, MR),RDM (33.0, S),MCN(20.3, S) </t>
  </si>
  <si>
    <t xml:space="preserve">FSR(2.6,R),CLS(2.2, R),RDM (1.0, R),MCN(22.4, S) </t>
  </si>
  <si>
    <t xml:space="preserve">MLB(4.8, MR), BLSB(5.4,MS),BSR(24.7, MR), ChR(3.4, MR) </t>
  </si>
  <si>
    <t xml:space="preserve">MLB(4.8, MR), BLSB(5.4,MS) </t>
  </si>
  <si>
    <t xml:space="preserve">MLB(3.9, MR), BLSB(4.7,MR) </t>
  </si>
  <si>
    <t xml:space="preserve">FSR(3.4, MR),CLS(2.5, MR),RDM (20.9, MR),MCN(31.0, S) </t>
  </si>
  <si>
    <t xml:space="preserve">FSR(4.9, MR),CLS(2.8, MR),RDM (48.2, MS),MCN(10.6, S) </t>
  </si>
  <si>
    <t xml:space="preserve">TLB(5.0,MR),BLSB(5.0,MR), BSR(20.8, MR) </t>
  </si>
  <si>
    <t xml:space="preserve">TLB(3.3,MR),BLSB(6.0,MS), BSR(19.6, MR) </t>
  </si>
  <si>
    <t xml:space="preserve">TLB(3.8,MR),BLSB(7.0,MS), BSR(19.4, MR) </t>
  </si>
  <si>
    <t>TLB(4.3, MR),BLSB(5.7,MS),BSR(23.1, MR)</t>
  </si>
  <si>
    <t>MLB(3.6, MR), BLSB(6.4,MS),BSR(54.5, S), ChR(3.9, MR)</t>
  </si>
  <si>
    <t>MLB(4.3, MR), BLSB(5.4,MS),BSR(53.4, S), ChR(5.5, MS)</t>
  </si>
  <si>
    <t>MLB(4.1, MR), BLSB(6.0,MS),BSR(50.0, MS), ChR(2.9, R)</t>
  </si>
  <si>
    <t>MLB(4.0, MR), BLSB(5.7,MS)</t>
  </si>
  <si>
    <t>TLB(4.2, MR), ChR(2.9, R), BLSB(6.0,MS),SDM(47.2, MS)</t>
  </si>
  <si>
    <t>TLB(3.9, MR), ChR(4.4, MR), BLSB(5.4,MS),SDM(65.3, S)</t>
  </si>
  <si>
    <t>TLB(4.5, MR), ChR(4.3, MR), BLSB(5.8,MS),SDM(48.3, MS)</t>
  </si>
  <si>
    <t>TLB(5.0, MR), ChR(4.1, MR), BLSB(5.9,MS),SDM(100, S)</t>
  </si>
  <si>
    <t>TLB(3.4, MR), ChR(4.1, MR), BLSB(5.7,MS),SDM(55.5,S)</t>
  </si>
  <si>
    <t>TLB(3.4, MR), ChR(3.9, MR), BLSB(6.4,MS),SDM(61.1,S)</t>
  </si>
  <si>
    <t>TLB(3.7, MR), ChR(4.7, MR), BLSB(6.1,MS),SDM(11.0,MR)</t>
  </si>
  <si>
    <t>TLB(4.1, MR), ChR(4.1, MR), BLSB(5.7,MS),SDM(26.3, MS)</t>
  </si>
  <si>
    <t>TLB(4.4, MR), ChR(5.8, MS), BLSB(5.1,MS),SDM(100.0, S)</t>
  </si>
  <si>
    <t>TLB(4.3, MR), ChR(4.9, MR), BLSB(5.6,MS),SDM(100.0, S)</t>
  </si>
  <si>
    <t>TLB(3.7, MR), ChR(4.7, MR), BLSB(6.1,MS),SDM(13.7,MR)</t>
  </si>
  <si>
    <t>TLB(4.0,MR),BLSB(6.0,MS), BSR(29.4, MS)</t>
  </si>
  <si>
    <t xml:space="preserve">MLB(5.1, MS), BLSB(6.8,MS),BSR(31.3, MS), ChR(5.5, MS) </t>
  </si>
  <si>
    <t>TLB(5.3, MS), ChR(3.5, MR), BLSB(5.0,MR),SDM(84.4, S)</t>
  </si>
  <si>
    <t>TLB(6.9, MS), ChR(4.7, MR), BLSB(5.9,MS),SDM(28.4, MS)</t>
  </si>
  <si>
    <t>TLB(4.4, MR), ChR(5.5, MS), BLSB(5.1,MS),SDM(28.1, MS)</t>
  </si>
  <si>
    <t>FSR(3.5, MR),CLS(1.5, R),RDM (17.0, MR),MCN(22.6, S)</t>
  </si>
  <si>
    <t>MLB(3.8, MR), BLSB(4.6,MR),BSR(24.8, MR), ChR(5.0, MR)</t>
  </si>
  <si>
    <t>TLB(4.4, MR), ChR(4.1, MR), BLSB(6.0,MS),SDM(33.1, MS)</t>
  </si>
  <si>
    <t>TLB(3.4, MR), ChR(4.1, MR), BLSB(5.7,MS),SDM(70.5, S)</t>
  </si>
  <si>
    <t>TLB(4.5, MR), ChR(4.3, MR), BLSB(4.6,MR),SDM(98.3, S)</t>
  </si>
  <si>
    <t>TLB(3.8, MR), ChR(5.8, MS), BLSB(5.3,MS),SDM(100.0, S)</t>
  </si>
  <si>
    <t>TLB(4.8, MR), ChR(4.3, MR), BLSB(5.0,MR),SDM(58.8, S)</t>
  </si>
  <si>
    <t>TLB(5.5, MS), ChR(4.5, MR), BLSB(5.4,MS),SDM(98.0, S)</t>
  </si>
  <si>
    <t>TLB(4.8, MR), ChR(3.8, MR), BLSB(4.9,MR),SDM(7.3, R)</t>
  </si>
  <si>
    <t>TLB(5.1, MS), ChR(5.8, MS), BLSB(5.0,MR),SDM(19.5, MR)</t>
  </si>
  <si>
    <t>TLB(4.4, MR), ChR(3.1, MR), BLSB(5.7,MS),SDM(31.6, MS)</t>
  </si>
  <si>
    <t>TLB(4.9, MR), ChR(5.1, MS), BLSB(5.1,MS),SDM(13.7, MR)</t>
  </si>
  <si>
    <t>TLB(5.8, MS), ChR(4.7, MR), BLSB(5.0,MR),SDM(100.0, S)</t>
  </si>
  <si>
    <t>TLB(5.2, MR), ChR(4.4, MR), BLSB(5.0,MR),SDM(3.2, R)</t>
  </si>
  <si>
    <t>TLB(4.5, MR), ChR(5.1, MS), BLSB(5.7,MS),SDM(87.7, S)</t>
  </si>
  <si>
    <t>FSR(3.3, MR),CLS(2.1, R),RDM (32.1, MS),MCN(22.0,S)</t>
  </si>
  <si>
    <t>FSR(3.7, MR),CLS(3.8, MR),RDM (61.5, S),MCN(30.6, S)</t>
  </si>
  <si>
    <t>FSR(3.8, MR),CLS(2.4, MR),RDM (12.1, MR),MCN(24.3, S)</t>
  </si>
  <si>
    <t>MLB(4.1, MR), BLSB(4.8,MR)</t>
  </si>
  <si>
    <t>TLB(4.1, MR), ChR(4.3, MR), BLSB(4.8,MR),SDM(83.3, S)</t>
  </si>
  <si>
    <t>TLB(4.7, MR), ChR(3.4, MR), BLSB(5.4,MS),SDM(19.0, MR)</t>
  </si>
  <si>
    <t>TLB(5.2, MS), ChR(4.4, MR), BLSB(4.7,MR),SDM(89.9, S)</t>
  </si>
  <si>
    <t>NIVT to AVT-I</t>
  </si>
  <si>
    <t>Northern Hill Zone (NHZ) - Trial No.: 791 Baby corn yield without husk (t/ha)</t>
  </si>
  <si>
    <t>Entry Name</t>
  </si>
  <si>
    <t>Mean Yeild (t/ha)</t>
  </si>
  <si>
    <t>BC Length (cm)</t>
  </si>
  <si>
    <t>BC Diameter (cm)</t>
  </si>
  <si>
    <t>Anther Exertion %</t>
  </si>
  <si>
    <t>Remarks</t>
  </si>
  <si>
    <t>DBCH-331</t>
  </si>
  <si>
    <t>IMHSB-19KB-2</t>
  </si>
  <si>
    <t>IMHSB-20KB-3</t>
  </si>
  <si>
    <t>ABHS4-1</t>
  </si>
  <si>
    <t>HM-4 (Check)</t>
  </si>
  <si>
    <t>.</t>
  </si>
  <si>
    <t>VL Babycorn -2 (Check)</t>
  </si>
  <si>
    <t>North Western Plain Zone (NWPZ) - Trial No.: 844 Baby corn ear without husk yield (t/ha)</t>
  </si>
  <si>
    <t>No entries were promoted</t>
  </si>
  <si>
    <t xml:space="preserve">North Eastern Plain Zone (NEPZ) - Trial No.: 844 Baby corn ear without husk yield (t/ha) </t>
  </si>
  <si>
    <t>Peninsular Zone (PZ) - Trial No.: 844 Baby corn ear without husk yield (t/ha)</t>
  </si>
  <si>
    <t>HM 4 (Check)</t>
  </si>
  <si>
    <t>VL Baby Corn 2 (Check)</t>
  </si>
  <si>
    <t>Central Western Zone (CWZ) - Trial No.: 844 Baby corn ear without husk yield (t/ha)</t>
  </si>
  <si>
    <t>No Entries were promoted from AVT-I to AVT-II in any of the five zones namely NHZ, NWPZ, NEPZ, PZ and CWZ</t>
  </si>
  <si>
    <t>Sweet Corn</t>
  </si>
  <si>
    <t>Northern Hill Zone (NHZ) - Trial No.: 792 Sweet corn yield without husk (t/ha)</t>
  </si>
  <si>
    <t>Green Ear Yield (t/ha)</t>
  </si>
  <si>
    <t>TSS (%)</t>
  </si>
  <si>
    <t>CP Sweet 2</t>
  </si>
  <si>
    <t>CPSC 301</t>
  </si>
  <si>
    <t>FSCH 144</t>
  </si>
  <si>
    <t>CMVL Sweet Corn 1 (Check)</t>
  </si>
  <si>
    <t>Misthi (Check)</t>
  </si>
  <si>
    <t xml:space="preserve">North Western Plain Zone (NWPZ) - Trial No.: 832 Sweet corn ear without husk yield (t/ha) </t>
  </si>
  <si>
    <t>DSCH-340</t>
  </si>
  <si>
    <t>FSCH 131</t>
  </si>
  <si>
    <t>VL Sweet Corn 1 (Check)</t>
  </si>
  <si>
    <t xml:space="preserve">North Eastern Plain Zone (NEPZ) - Trial No.: 832 Sweet corn ear without husk yield (t/ha) </t>
  </si>
  <si>
    <t>Peninsular Zone (PZ) - Trial No.: 832 Sweet corn ear without husk yield (t/ha)</t>
  </si>
  <si>
    <t xml:space="preserve">Central Western Zone (CWZ) - Trial No.: 832 Sweet corn ear without husk yield (t/ha) </t>
  </si>
  <si>
    <t xml:space="preserve">North Western Plain Zone (NWPZ) -  - Trial No.: 832 Sweet corn ear without husk yield (t/ha) </t>
  </si>
  <si>
    <t xml:space="preserve">Peninsular Zone (PZ) -  - Trial No.: 832 Sweet corn ear without husk yield (t/ha) </t>
  </si>
  <si>
    <t xml:space="preserve">Central Western Zone (CWZ) -  - Trial No.: 832 Sweet corn ear without husk yield (t/ha) </t>
  </si>
  <si>
    <t>Popcorn</t>
  </si>
  <si>
    <t>Northern Hill Zone (NHZ) - Trial No.: 793 Popcorn ear yield (t/ha)</t>
  </si>
  <si>
    <t>Popping %</t>
  </si>
  <si>
    <t>Popping Volume (time)</t>
  </si>
  <si>
    <t>DPCH-311</t>
  </si>
  <si>
    <t>VL Amber Popcorn (Check)</t>
  </si>
  <si>
    <t>The popcorn trials for rest of the zones namely NWPZ, NEPZ, PZ and CWZ are conducted during Rabi season only</t>
  </si>
  <si>
    <t>HQPM 1 (Check)</t>
  </si>
  <si>
    <t>Partap QPM 1 (Check)</t>
  </si>
  <si>
    <t>MLB (5.1, MS), BLSB (5.5, MS)</t>
  </si>
  <si>
    <t>TLB (4.0, MR), ChR (6.0, MS) , BLSB (5.5, MS), SDM (100.0, S)</t>
  </si>
  <si>
    <t>Promotion list (Medium-Late) NWPZ (Zone II) NIVT to AVT I</t>
  </si>
  <si>
    <t>Promotion list (Medium-Late) NEPZ (Zone III) NIVT to AVT I</t>
  </si>
  <si>
    <t>Promotion list (Medium-Late) PZ (Zone IV) NIVT to AVT I</t>
  </si>
  <si>
    <t>Promotion list (Medium-Late) CWZ (Zone V) NIVT to AVT I (QPM II to QPM III)</t>
  </si>
  <si>
    <t>NHZ- Early : No Entry Promoted</t>
  </si>
  <si>
    <t xml:space="preserve">Promotion list (Medium- Late) NHZ (Z1) QPM (NIVT To AVT-I ) </t>
  </si>
  <si>
    <t xml:space="preserve">TLB (3.2, MR), BLSB (5.9, MS), BSR (23.2, MR) </t>
  </si>
  <si>
    <t xml:space="preserve">TLB (3.1, MR), BLSB (3.6, MR), BSR (6.2, R) </t>
  </si>
  <si>
    <t xml:space="preserve">TLB (3.7, MR), BLSB (1.6, R), BSR (5.0, R) </t>
  </si>
  <si>
    <t xml:space="preserve">TLB (3.0, R), BLSB (4.6, MR), BSR (1.0, R) </t>
  </si>
  <si>
    <t xml:space="preserve">TLB (3.8, MR), BLSB (6.2, MS), BSR (48.2, MS) </t>
  </si>
  <si>
    <t xml:space="preserve">TLB (3.2, MR), BLSB (2.6, R), BSR (11.4, MR) </t>
  </si>
  <si>
    <t xml:space="preserve">TLB (2.9, R), BLSB (4.9, MR), BSR (5.0, R) </t>
  </si>
  <si>
    <t xml:space="preserve">TLB (5.1 MS), BLSB (5.5, MS), BSR (26.8, MS) </t>
  </si>
  <si>
    <t xml:space="preserve">TLB (4.5 MR), BLSB (5.7, MS), BSR (7.8, R) </t>
  </si>
  <si>
    <t xml:space="preserve">TLB (4.5 MR), BLSB (5.5, MS), BSR (21.4, MR) </t>
  </si>
  <si>
    <t xml:space="preserve">MLB (4.5, MR), BLSB (5.5, MS), BSR (26.8 MS), ChR (5.9, MS) </t>
  </si>
  <si>
    <t xml:space="preserve">MLB (4.7, MR), BLSB (5.7, MS), BSR (27.1 MS), ChR (4.6, MR) </t>
  </si>
  <si>
    <t xml:space="preserve">MLB (6.1, MS), BLSB (6.2, MS), BSR (48.2, MS), ChR (5.2, MS) </t>
  </si>
  <si>
    <t xml:space="preserve">MLB (5.6, MS), BLSB (5.9, MS), BSR (23.2, MR), ChR (5.0, MR) </t>
  </si>
  <si>
    <t xml:space="preserve">MLB (4.8, MR), BLSB (6.1, MS), BSR (24.5, MR), ChR (4.4, MR) </t>
  </si>
  <si>
    <t>TLB (3.7, MR), ChR (4.6, MR), BLSB (5.7, MS), SDM (79.2, S)</t>
  </si>
  <si>
    <t>TLB (3.8, MR), ChR (5.1, MS), BLSB (5.7, MS), SDM (100.0, S)</t>
  </si>
  <si>
    <t>TLB (3.2, MR), ChR (5.0, MR), BLSB (5.9, MS), SDM (100.0, S)</t>
  </si>
  <si>
    <t>TLB (5.2, MS), ChR (5.1, MS), BLSB (6.4, MS), SDM (100.0, S)</t>
  </si>
  <si>
    <t>TLB (4.1, MR), ChR (4.8, MR), BLSB (6.2, MS), SDM (100.0, S)</t>
  </si>
  <si>
    <t>FSR (1, R), CLS (4.3, MR), RDM (12.7, MR), MCN (17.8, S)</t>
  </si>
  <si>
    <t>FSR (4.1, MR), CLS (3.0, R), RDM (1.0, R), MCN (21.6, S)</t>
  </si>
  <si>
    <t>FSR (3.3, MR), CLS (2.7, R), RDM (4.5, R), MCN (23.1, S)</t>
  </si>
  <si>
    <t xml:space="preserve">TLB (3.0, R), BLSB (7.8, S), BSR (6.7, R) </t>
  </si>
  <si>
    <t xml:space="preserve">TLB (3.6, MR), BLSB (1.6, R), BSR (44.4, MS) </t>
  </si>
  <si>
    <t xml:space="preserve">TLB (4.9, MR), BLSB (7.1, S), BSR (28.4, MS) </t>
  </si>
  <si>
    <t xml:space="preserve">TLB (3.9, MR), BLSB (3.6, MR), BSR (21.9, MR) </t>
  </si>
  <si>
    <t xml:space="preserve">TLB (3.5, MR), BLSB (4.6, MR), BSR (13.5, MR) </t>
  </si>
  <si>
    <t xml:space="preserve">TLB (3.4, MR), BLSB (9.0, S), BSR (28.7, MS) </t>
  </si>
  <si>
    <t xml:space="preserve">TLB (3.3, MR), BLSB (1.6, R), BSR (29.1, MS) </t>
  </si>
  <si>
    <t xml:space="preserve">TLB (3.3, MR), BLSB (1.6, R), BSR (25.6, MS) </t>
  </si>
  <si>
    <t xml:space="preserve">TLB (4.4, MR), BLSB (6.0, MS), BSR (37.2, MS) </t>
  </si>
  <si>
    <t xml:space="preserve">MLB (4.1, MR), BLSB (6.4, MS), BSR (51.0 S), ChR (5.0, MR) </t>
  </si>
  <si>
    <t xml:space="preserve">MLB (3.7, MR), BLSB (5.1, MS), BSR (43.0 MS), ChR (5.1, MS) </t>
  </si>
  <si>
    <t xml:space="preserve">MLB (5.1, MS), BLSB (5.5, MS), BSR (54.7 S), ChR (6.0, MS) </t>
  </si>
  <si>
    <t xml:space="preserve">MLB (5.2, MS), BLSB (7.1, S), BSR (28.4, MS), ChR (4.7, MR) </t>
  </si>
  <si>
    <t xml:space="preserve">MLB (5.1, MS), BLSB (6.0, MS), </t>
  </si>
  <si>
    <t xml:space="preserve">MLB (5.1, MS), BLSB (6.7, MS), </t>
  </si>
  <si>
    <t xml:space="preserve">MLB (5.2, MS), BLSB (7.1, S), </t>
  </si>
  <si>
    <t>TLB (4.9, MR), ChR (4.7, MR), BLSB (7.1, S), SDM (100.0, S)</t>
  </si>
  <si>
    <t>FSR (4.4, MR), CLS (2.2, R), RDM (1.0, R), MCN (39.4, S)</t>
  </si>
  <si>
    <t>FSR (2.0, R), CLS (3.8, MR), RDM (14.3, MR), MCN (32.3, S)</t>
  </si>
  <si>
    <t xml:space="preserve">MLB (4.5, MR), BLSB (6.5, MS), BSR (48.5 MS), ChR (4.7, MR) </t>
  </si>
  <si>
    <t xml:space="preserve">MLB (5.2, MS), BLSB (7.1, S), BSR (28.4 MS), ChR (5.4, MS) </t>
  </si>
  <si>
    <t>MLB (4.5, MR), BLSB (6.5, MS)</t>
  </si>
  <si>
    <t>TLB (5.0, MR), ChR (4.7, MR) , BLSB (6.5, MS), SDM (99.9, S)</t>
  </si>
  <si>
    <t>FSR (4.3, MR), CLS (4.0, MR), RDM (22.5, MR), MCN (36.9, S)</t>
  </si>
  <si>
    <t>Baby Corn</t>
  </si>
  <si>
    <t>Promoted from to</t>
  </si>
  <si>
    <t>Zones Tested</t>
  </si>
  <si>
    <t>TLB(3.1, MR), BLSB(4.9, MR),BSR(22.7, MR),</t>
  </si>
  <si>
    <t>TLB(3.4, MR), BLSB(5.9, MS),BSR(17.3, MR),</t>
  </si>
  <si>
    <t>1,2,3,4,5</t>
  </si>
  <si>
    <t>TLB(3.8, MR), BLSB(6.9, MS),BSR(21.9, MR),</t>
  </si>
  <si>
    <t>TLB(3.9, MR), BLSB(6.4, MS),BSR(29.6, MS),</t>
  </si>
  <si>
    <t>TLB(4.2, MR), BLSB(6.5, MS),BSR(34.0, MS),</t>
  </si>
  <si>
    <t>TLB(4.3, MR), BLSB(6.9, MS),BSR(32.1, MS),</t>
  </si>
  <si>
    <t>Cut-Off Based on Top Entry</t>
  </si>
  <si>
    <t>Best Check Yield</t>
  </si>
  <si>
    <t>TLB(3.9, MR) ,ChR(4.8, MR),BLSB(6.5,MS),SDM(100.0,S)</t>
  </si>
  <si>
    <t>TLB(4.0, MR) ,ChR(6.6, MS),BLSB(6.9,MS),SDM(100.0,S)</t>
  </si>
  <si>
    <t>TLB(3.4, MR) ,ChR(4.0, MR),BLSB(5.9,MS),SDM(75.0,S)</t>
  </si>
  <si>
    <t>FSR(5.2, MS),CLS(3.3, MR),RDM (47.0, MS),MCN(6.0,MR)</t>
  </si>
  <si>
    <t>FSR(3.5, MR),CLS(3.5, MR),RDM (55.0,S),MCN(29.0,S)</t>
  </si>
  <si>
    <t>FSR(2.2, R),CLS(2.8, R),RDM (55.0,S),MCN(17.0,S)</t>
  </si>
  <si>
    <t>TLB(5.7, MS), BLSB(6.5, MS),BSR(39.3, MS,</t>
  </si>
  <si>
    <t>2,3</t>
  </si>
  <si>
    <t>TLB(5.2, MS), BLSB(7.2, S),BSR(57.8,S),</t>
  </si>
  <si>
    <t>TLB(3.9, MR), BLSB(6.4, MS),BSR(37.4, MS),</t>
  </si>
  <si>
    <t>TLB(3.6, MR), BLSB(5.0, MR),BSR(34.3, MS),</t>
  </si>
  <si>
    <t>TLB(3.6, MR), BLSB(6.5, MS),BSR(22.0, MR),</t>
  </si>
  <si>
    <t>MLB(NA),  ,BLSB(3.5, MR),,BSR(29.8, MS), ,ChR(NA)</t>
  </si>
  <si>
    <t>MLB(5.7, MS),  ,BLSB(6.7, MS),,BSR(36.4, MS), ,ChR(5.4, MS)</t>
  </si>
  <si>
    <t>MLB(4.5, MR),  ,BLSB(6.4, MS),,BSR(37.4, MS), ,ChR(5.1, MS)</t>
  </si>
  <si>
    <t>MLB(5.4, MS),  ,BLSB(6.5, MS),,BSR(22.0, MR),ChR(4.7, MR)</t>
  </si>
  <si>
    <t>MLB(5.5, MS),  ,BLSB(6.7, MS),,BSR(100.0, S), ,ChR(6.0, MS)</t>
  </si>
  <si>
    <t>Cut-Off over top Entry</t>
  </si>
  <si>
    <t>MLB(4.5, MR),, BLSB(6.4, MS) ,,</t>
  </si>
  <si>
    <t>MLB(5.4, MS),, BLSB(6.5, MS) ,,</t>
  </si>
  <si>
    <t>MLB(5.5, MS),, BLSB(6.0, MS) ,,</t>
  </si>
  <si>
    <t>TLB(4.8, MR) ,ChR(5.4, MS),BLSB(6.7,MS),SDM(100.0,S)</t>
  </si>
  <si>
    <t>TLB(4.9, MR) ,ChR(5.1, MS),BLSB(6.4,MS),SDM(100.0,S)</t>
  </si>
  <si>
    <t>TLB(3.6, MR) ,ChR(4.7, MR),BLSB(6.5,MS),SDM(100.0,S)</t>
  </si>
  <si>
    <t>TLB(4.5, MR) ,ChR(6.0, MS),BLSB(6.7,MS),SDM(100.0,S)</t>
  </si>
  <si>
    <t>No Entries were promoted</t>
  </si>
  <si>
    <t>MLB(4.3, MR),, BLSB(7.2, S) ,,</t>
  </si>
  <si>
    <t>TLB(4.3, MR), BLSB(7.0, MS),BSR(38.7, MS),</t>
  </si>
  <si>
    <t>TLB(5.9, MS), BLSB(5.3, MS),BSR(71.7, S),</t>
  </si>
  <si>
    <t>Best Entry</t>
  </si>
  <si>
    <t>Final Remark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</si>
</sst>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7" x14ac:knownFonts="1"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 narrow"/>
      <family val="2"/>
    </font>
    <font>
      <sz val="11"/>
      <color theme="1"/>
      <name val="Times New Roman"/>
      <family val="2"/>
    </font>
    <font>
      <sz val="18"/>
      <color theme="1"/>
      <name val="Arial"/>
      <family val="2"/>
    </font>
    <font>
      <sz val="18"/>
      <color theme="1"/>
      <name val="Times New Roman"/>
      <family val="1"/>
    </font>
    <font>
      <sz val="12"/>
      <color theme="1"/>
      <name val="Times New Roman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sz val="12"/>
      <name val="Times New Roman"/>
      <family val="1"/>
    </font>
    <font>
      <b/>
      <sz val="11"/>
      <color theme="1"/>
      <name val="Arial"/>
      <family val="2"/>
    </font>
    <font>
      <sz val="12"/>
      <color indexed="8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F0F0F0"/>
      </left>
      <right style="thin">
        <color rgb="FFF0F0F0"/>
      </right>
      <top style="thin">
        <color rgb="FFF0F0F0"/>
      </top>
      <bottom style="thin">
        <color rgb="FFF0F0F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0" fontId="7" fillId="0" borderId="0"/>
  </cellStyleXfs>
  <cellXfs count="217">
    <xf numFmtId="0" fontId="0" fillId="0" borderId="0" xfId="0"/>
    <xf numFmtId="0" fontId="8" fillId="0" borderId="1" xfId="0" applyFont="1" applyFill="1" applyBorder="1" applyAlignment="1">
      <alignment horizontal="left"/>
    </xf>
    <xf numFmtId="0" fontId="8" fillId="0" borderId="9" xfId="0" applyFont="1" applyFill="1" applyBorder="1" applyAlignment="1">
      <alignment horizontal="left"/>
    </xf>
    <xf numFmtId="0" fontId="9" fillId="0" borderId="2" xfId="0" applyFont="1" applyFill="1" applyBorder="1" applyAlignment="1">
      <alignment horizontal="left"/>
    </xf>
    <xf numFmtId="0" fontId="8" fillId="0" borderId="9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left" vertical="top"/>
    </xf>
    <xf numFmtId="0" fontId="8" fillId="0" borderId="1" xfId="3" applyFont="1" applyFill="1" applyBorder="1" applyAlignment="1">
      <alignment horizontal="left" vertical="top"/>
    </xf>
    <xf numFmtId="0" fontId="8" fillId="0" borderId="1" xfId="0" applyFont="1" applyFill="1" applyBorder="1" applyAlignment="1">
      <alignment horizontal="center"/>
    </xf>
    <xf numFmtId="164" fontId="8" fillId="0" borderId="1" xfId="0" applyNumberFormat="1" applyFont="1" applyFill="1" applyBorder="1" applyAlignment="1">
      <alignment horizontal="center"/>
    </xf>
    <xf numFmtId="164" fontId="8" fillId="0" borderId="1" xfId="0" applyNumberFormat="1" applyFont="1" applyFill="1" applyBorder="1" applyAlignment="1">
      <alignment horizontal="left"/>
    </xf>
    <xf numFmtId="0" fontId="8" fillId="0" borderId="9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top"/>
    </xf>
    <xf numFmtId="0" fontId="0" fillId="0" borderId="0" xfId="0" applyFont="1" applyFill="1"/>
    <xf numFmtId="0" fontId="6" fillId="0" borderId="0" xfId="0" applyFont="1" applyFill="1"/>
    <xf numFmtId="164" fontId="11" fillId="0" borderId="3" xfId="0" applyNumberFormat="1" applyFont="1" applyFill="1" applyBorder="1" applyAlignment="1">
      <alignment horizontal="left" vertical="center"/>
    </xf>
    <xf numFmtId="1" fontId="10" fillId="0" borderId="5" xfId="0" applyNumberFormat="1" applyFont="1" applyFill="1" applyBorder="1" applyAlignment="1">
      <alignment horizontal="center" vertical="center"/>
    </xf>
    <xf numFmtId="164" fontId="10" fillId="0" borderId="5" xfId="0" applyNumberFormat="1" applyFont="1" applyFill="1" applyBorder="1" applyAlignment="1">
      <alignment horizontal="center" vertical="center"/>
    </xf>
    <xf numFmtId="2" fontId="10" fillId="0" borderId="5" xfId="0" applyNumberFormat="1" applyFont="1" applyFill="1" applyBorder="1" applyAlignment="1">
      <alignment horizontal="center" vertical="center"/>
    </xf>
    <xf numFmtId="164" fontId="10" fillId="0" borderId="5" xfId="0" applyNumberFormat="1" applyFont="1" applyFill="1" applyBorder="1" applyAlignment="1">
      <alignment horizontal="center" vertical="top"/>
    </xf>
    <xf numFmtId="164" fontId="10" fillId="0" borderId="2" xfId="0" applyNumberFormat="1" applyFont="1" applyFill="1" applyBorder="1" applyAlignment="1">
      <alignment horizontal="center" vertical="top"/>
    </xf>
    <xf numFmtId="164" fontId="10" fillId="0" borderId="2" xfId="0" applyNumberFormat="1" applyFont="1" applyFill="1" applyBorder="1" applyAlignment="1">
      <alignment vertical="top"/>
    </xf>
    <xf numFmtId="0" fontId="2" fillId="0" borderId="0" xfId="0" applyFont="1" applyFill="1" applyAlignment="1">
      <alignment horizontal="left"/>
    </xf>
    <xf numFmtId="0" fontId="2" fillId="0" borderId="0" xfId="0" applyFont="1" applyFill="1"/>
    <xf numFmtId="0" fontId="10" fillId="0" borderId="1" xfId="0" applyFont="1" applyFill="1" applyBorder="1" applyAlignment="1">
      <alignment horizontal="left" vertical="center" wrapText="1"/>
    </xf>
    <xf numFmtId="1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top"/>
    </xf>
    <xf numFmtId="0" fontId="10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vertical="top"/>
    </xf>
    <xf numFmtId="1" fontId="10" fillId="0" borderId="1" xfId="0" applyNumberFormat="1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center" wrapText="1"/>
    </xf>
    <xf numFmtId="2" fontId="10" fillId="0" borderId="1" xfId="0" applyNumberFormat="1" applyFont="1" applyFill="1" applyBorder="1" applyAlignment="1">
      <alignment horizontal="center"/>
    </xf>
    <xf numFmtId="0" fontId="10" fillId="0" borderId="1" xfId="0" applyFont="1" applyFill="1" applyBorder="1" applyAlignment="1">
      <alignment horizontal="left" vertical="top"/>
    </xf>
    <xf numFmtId="0" fontId="10" fillId="0" borderId="1" xfId="2" applyFont="1" applyFill="1" applyBorder="1" applyAlignment="1">
      <alignment horizontal="left"/>
    </xf>
    <xf numFmtId="1" fontId="10" fillId="0" borderId="1" xfId="0" applyNumberFormat="1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0" fillId="0" borderId="3" xfId="2" applyFont="1" applyFill="1" applyBorder="1" applyAlignment="1">
      <alignment horizontal="left"/>
    </xf>
    <xf numFmtId="1" fontId="10" fillId="0" borderId="5" xfId="0" applyNumberFormat="1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2" fontId="10" fillId="0" borderId="5" xfId="0" applyNumberFormat="1" applyFont="1" applyFill="1" applyBorder="1" applyAlignment="1">
      <alignment horizontal="center"/>
    </xf>
    <xf numFmtId="0" fontId="10" fillId="0" borderId="2" xfId="0" applyFont="1" applyFill="1" applyBorder="1" applyAlignment="1">
      <alignment horizontal="left" vertical="top"/>
    </xf>
    <xf numFmtId="0" fontId="10" fillId="0" borderId="5" xfId="0" applyFont="1" applyFill="1" applyBorder="1" applyAlignment="1">
      <alignment horizontal="left" vertical="top"/>
    </xf>
    <xf numFmtId="0" fontId="10" fillId="0" borderId="2" xfId="0" applyFont="1" applyFill="1" applyBorder="1" applyAlignment="1">
      <alignment vertical="top"/>
    </xf>
    <xf numFmtId="0" fontId="10" fillId="0" borderId="1" xfId="0" applyFont="1" applyFill="1" applyBorder="1" applyAlignment="1">
      <alignment horizontal="left"/>
    </xf>
    <xf numFmtId="0" fontId="10" fillId="0" borderId="0" xfId="0" applyFont="1" applyFill="1" applyAlignment="1">
      <alignment horizontal="left"/>
    </xf>
    <xf numFmtId="1" fontId="10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2" fontId="10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horizontal="left" vertical="top"/>
    </xf>
    <xf numFmtId="0" fontId="10" fillId="0" borderId="0" xfId="0" applyFont="1" applyFill="1" applyAlignment="1">
      <alignment vertical="top"/>
    </xf>
    <xf numFmtId="2" fontId="10" fillId="0" borderId="1" xfId="0" applyNumberFormat="1" applyFont="1" applyFill="1" applyBorder="1" applyAlignment="1">
      <alignment horizontal="center" vertical="center"/>
    </xf>
    <xf numFmtId="0" fontId="10" fillId="0" borderId="0" xfId="0" applyFont="1" applyFill="1"/>
    <xf numFmtId="1" fontId="10" fillId="0" borderId="1" xfId="0" applyNumberFormat="1" applyFont="1" applyFill="1" applyBorder="1" applyAlignment="1">
      <alignment horizontal="center" vertical="top"/>
    </xf>
    <xf numFmtId="164" fontId="10" fillId="0" borderId="1" xfId="0" applyNumberFormat="1" applyFont="1" applyFill="1" applyBorder="1" applyAlignment="1">
      <alignment horizontal="center" vertical="top"/>
    </xf>
    <xf numFmtId="0" fontId="10" fillId="0" borderId="1" xfId="2" applyFont="1" applyFill="1" applyBorder="1" applyAlignment="1">
      <alignment horizontal="left" vertical="top"/>
    </xf>
    <xf numFmtId="0" fontId="5" fillId="0" borderId="0" xfId="0" applyFont="1" applyFill="1"/>
    <xf numFmtId="2" fontId="10" fillId="0" borderId="1" xfId="0" applyNumberFormat="1" applyFont="1" applyFill="1" applyBorder="1" applyAlignment="1">
      <alignment horizontal="center" wrapText="1"/>
    </xf>
    <xf numFmtId="1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vertical="top" wrapText="1"/>
    </xf>
    <xf numFmtId="1" fontId="10" fillId="0" borderId="4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 horizontal="left"/>
    </xf>
    <xf numFmtId="1" fontId="10" fillId="0" borderId="1" xfId="0" applyNumberFormat="1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 wrapText="1"/>
    </xf>
    <xf numFmtId="0" fontId="10" fillId="0" borderId="3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right" wrapText="1"/>
    </xf>
    <xf numFmtId="0" fontId="10" fillId="0" borderId="5" xfId="0" applyFont="1" applyFill="1" applyBorder="1" applyAlignment="1">
      <alignment vertical="top"/>
    </xf>
    <xf numFmtId="0" fontId="11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top"/>
    </xf>
    <xf numFmtId="0" fontId="10" fillId="0" borderId="0" xfId="0" applyFont="1" applyFill="1" applyBorder="1" applyAlignment="1">
      <alignment vertical="top"/>
    </xf>
    <xf numFmtId="0" fontId="11" fillId="0" borderId="0" xfId="0" applyFont="1" applyFill="1"/>
    <xf numFmtId="0" fontId="11" fillId="0" borderId="3" xfId="0" applyFont="1" applyFill="1" applyBorder="1"/>
    <xf numFmtId="1" fontId="11" fillId="0" borderId="5" xfId="0" applyNumberFormat="1" applyFont="1" applyFill="1" applyBorder="1" applyAlignment="1">
      <alignment horizontal="center"/>
    </xf>
    <xf numFmtId="0" fontId="11" fillId="0" borderId="5" xfId="0" applyFont="1" applyFill="1" applyBorder="1" applyAlignment="1">
      <alignment horizontal="center"/>
    </xf>
    <xf numFmtId="2" fontId="11" fillId="0" borderId="5" xfId="0" applyNumberFormat="1" applyFont="1" applyFill="1" applyBorder="1" applyAlignment="1">
      <alignment horizontal="center"/>
    </xf>
    <xf numFmtId="0" fontId="11" fillId="0" borderId="5" xfId="0" applyFont="1" applyFill="1" applyBorder="1" applyAlignment="1">
      <alignment vertical="top"/>
    </xf>
    <xf numFmtId="0" fontId="15" fillId="0" borderId="0" xfId="0" applyFont="1" applyFill="1"/>
    <xf numFmtId="0" fontId="11" fillId="0" borderId="1" xfId="0" applyFont="1" applyFill="1" applyBorder="1" applyAlignment="1">
      <alignment vertical="top"/>
    </xf>
    <xf numFmtId="0" fontId="10" fillId="0" borderId="6" xfId="0" applyFont="1" applyFill="1" applyBorder="1" applyAlignment="1">
      <alignment horizontal="justify" vertical="top"/>
    </xf>
    <xf numFmtId="0" fontId="10" fillId="0" borderId="7" xfId="0" applyFont="1" applyFill="1" applyBorder="1" applyAlignment="1">
      <alignment horizontal="justify" vertical="top"/>
    </xf>
    <xf numFmtId="0" fontId="10" fillId="0" borderId="8" xfId="0" applyFont="1" applyFill="1" applyBorder="1" applyAlignment="1">
      <alignment horizontal="justify" vertical="top"/>
    </xf>
    <xf numFmtId="0" fontId="10" fillId="0" borderId="1" xfId="0" applyFont="1" applyFill="1" applyBorder="1"/>
    <xf numFmtId="1" fontId="11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2" fontId="11" fillId="0" borderId="0" xfId="0" applyNumberFormat="1" applyFont="1" applyFill="1" applyAlignment="1">
      <alignment horizontal="center"/>
    </xf>
    <xf numFmtId="0" fontId="10" fillId="0" borderId="3" xfId="0" applyFont="1" applyFill="1" applyBorder="1" applyAlignment="1">
      <alignment vertical="top"/>
    </xf>
    <xf numFmtId="1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2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vertical="top"/>
    </xf>
    <xf numFmtId="0" fontId="4" fillId="0" borderId="0" xfId="0" applyFont="1" applyFill="1"/>
    <xf numFmtId="1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2" fontId="4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vertical="top"/>
    </xf>
    <xf numFmtId="0" fontId="0" fillId="0" borderId="12" xfId="0" applyFill="1" applyBorder="1"/>
    <xf numFmtId="0" fontId="0" fillId="0" borderId="13" xfId="0" applyFill="1" applyBorder="1"/>
    <xf numFmtId="0" fontId="12" fillId="0" borderId="13" xfId="0" applyFont="1" applyFill="1" applyBorder="1"/>
    <xf numFmtId="0" fontId="0" fillId="0" borderId="14" xfId="0" applyFill="1" applyBorder="1"/>
    <xf numFmtId="0" fontId="0" fillId="0" borderId="0" xfId="0" applyFill="1"/>
    <xf numFmtId="0" fontId="0" fillId="0" borderId="15" xfId="0" applyFill="1" applyBorder="1"/>
    <xf numFmtId="0" fontId="0" fillId="0" borderId="0" xfId="0" applyFill="1" applyBorder="1"/>
    <xf numFmtId="0" fontId="0" fillId="0" borderId="16" xfId="0" applyFill="1" applyBorder="1"/>
    <xf numFmtId="0" fontId="8" fillId="0" borderId="1" xfId="0" applyFont="1" applyFill="1" applyBorder="1" applyAlignment="1">
      <alignment horizontal="left" vertical="top" wrapText="1"/>
    </xf>
    <xf numFmtId="1" fontId="8" fillId="0" borderId="1" xfId="0" applyNumberFormat="1" applyFont="1" applyFill="1" applyBorder="1" applyAlignment="1">
      <alignment horizontal="left" vertical="top" wrapText="1"/>
    </xf>
    <xf numFmtId="2" fontId="8" fillId="0" borderId="1" xfId="0" applyNumberFormat="1" applyFont="1" applyFill="1" applyBorder="1" applyAlignment="1">
      <alignment horizontal="left" vertical="top" wrapText="1"/>
    </xf>
    <xf numFmtId="0" fontId="8" fillId="0" borderId="9" xfId="0" applyFont="1" applyFill="1" applyBorder="1" applyAlignment="1">
      <alignment horizontal="left" vertical="top"/>
    </xf>
    <xf numFmtId="0" fontId="8" fillId="0" borderId="1" xfId="0" applyFont="1" applyFill="1" applyBorder="1" applyAlignment="1">
      <alignment horizontal="left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  <xf numFmtId="164" fontId="8" fillId="0" borderId="1" xfId="0" applyNumberFormat="1" applyFont="1" applyFill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/>
    </xf>
    <xf numFmtId="1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center"/>
    </xf>
    <xf numFmtId="1" fontId="8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vertical="center"/>
    </xf>
    <xf numFmtId="0" fontId="11" fillId="0" borderId="3" xfId="0" applyFont="1" applyFill="1" applyBorder="1" applyAlignment="1">
      <alignment vertical="center"/>
    </xf>
    <xf numFmtId="0" fontId="11" fillId="0" borderId="5" xfId="0" applyFont="1" applyFill="1" applyBorder="1" applyAlignment="1">
      <alignment vertical="center"/>
    </xf>
    <xf numFmtId="0" fontId="10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/>
    </xf>
    <xf numFmtId="0" fontId="11" fillId="0" borderId="3" xfId="0" applyFont="1" applyFill="1" applyBorder="1" applyAlignment="1">
      <alignment horizontal="left"/>
    </xf>
    <xf numFmtId="0" fontId="11" fillId="0" borderId="5" xfId="0" applyFont="1" applyFill="1" applyBorder="1" applyAlignment="1">
      <alignment horizontal="left"/>
    </xf>
    <xf numFmtId="0" fontId="11" fillId="0" borderId="1" xfId="0" applyFont="1" applyFill="1" applyBorder="1" applyAlignment="1">
      <alignment horizontal="left"/>
    </xf>
    <xf numFmtId="0" fontId="10" fillId="0" borderId="1" xfId="0" applyFont="1" applyFill="1" applyBorder="1" applyAlignment="1">
      <alignment horizontal="left"/>
    </xf>
    <xf numFmtId="0" fontId="10" fillId="0" borderId="1" xfId="0" applyFont="1" applyFill="1" applyBorder="1" applyAlignment="1">
      <alignment vertical="center"/>
    </xf>
    <xf numFmtId="164" fontId="11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left"/>
    </xf>
    <xf numFmtId="0" fontId="10" fillId="0" borderId="5" xfId="0" applyFont="1" applyFill="1" applyBorder="1" applyAlignment="1">
      <alignment horizontal="left"/>
    </xf>
    <xf numFmtId="0" fontId="10" fillId="0" borderId="3" xfId="0" applyFont="1" applyFill="1" applyBorder="1" applyAlignment="1">
      <alignment horizontal="left" vertical="center"/>
    </xf>
    <xf numFmtId="0" fontId="10" fillId="0" borderId="5" xfId="0" applyFont="1" applyFill="1" applyBorder="1" applyAlignment="1">
      <alignment horizontal="left" vertical="center"/>
    </xf>
    <xf numFmtId="0" fontId="10" fillId="0" borderId="2" xfId="0" applyFont="1" applyFill="1" applyBorder="1" applyAlignment="1">
      <alignment horizontal="left" vertical="center"/>
    </xf>
    <xf numFmtId="0" fontId="10" fillId="0" borderId="6" xfId="0" applyFont="1" applyFill="1" applyBorder="1" applyAlignment="1">
      <alignment vertical="top"/>
    </xf>
    <xf numFmtId="0" fontId="10" fillId="0" borderId="7" xfId="0" applyFont="1" applyFill="1" applyBorder="1" applyAlignment="1">
      <alignment vertical="top"/>
    </xf>
    <xf numFmtId="0" fontId="10" fillId="0" borderId="8" xfId="0" applyFont="1" applyFill="1" applyBorder="1" applyAlignment="1">
      <alignment vertical="top"/>
    </xf>
    <xf numFmtId="0" fontId="10" fillId="0" borderId="6" xfId="0" applyFont="1" applyFill="1" applyBorder="1" applyAlignment="1">
      <alignment horizontal="justify" vertical="top"/>
    </xf>
    <xf numFmtId="0" fontId="10" fillId="0" borderId="7" xfId="0" applyFont="1" applyFill="1" applyBorder="1" applyAlignment="1">
      <alignment horizontal="justify" vertical="top"/>
    </xf>
    <xf numFmtId="0" fontId="10" fillId="0" borderId="8" xfId="0" applyFont="1" applyFill="1" applyBorder="1" applyAlignment="1">
      <alignment horizontal="justify" vertical="top"/>
    </xf>
    <xf numFmtId="0" fontId="9" fillId="0" borderId="3" xfId="0" applyFont="1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2" xfId="0" applyFill="1" applyBorder="1" applyAlignment="1">
      <alignment horizontal="left"/>
    </xf>
    <xf numFmtId="0" fontId="8" fillId="0" borderId="3" xfId="0" applyFont="1" applyFill="1" applyBorder="1" applyAlignment="1">
      <alignment horizontal="left"/>
    </xf>
    <xf numFmtId="0" fontId="8" fillId="0" borderId="5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left"/>
    </xf>
    <xf numFmtId="0" fontId="13" fillId="0" borderId="1" xfId="0" applyFont="1" applyFill="1" applyBorder="1" applyAlignment="1">
      <alignment horizontal="left"/>
    </xf>
    <xf numFmtId="0" fontId="8" fillId="0" borderId="3" xfId="0" applyFon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9" fillId="0" borderId="1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/>
    </xf>
    <xf numFmtId="0" fontId="11" fillId="2" borderId="0" xfId="0" applyFont="1" applyFill="1" applyBorder="1" applyAlignment="1">
      <alignment horizontal="left" vertical="top"/>
    </xf>
    <xf numFmtId="0" fontId="11" fillId="2" borderId="0" xfId="0" applyFont="1" applyFill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/>
    </xf>
    <xf numFmtId="0" fontId="11" fillId="3" borderId="0" xfId="0" applyFont="1" applyFill="1" applyBorder="1" applyAlignment="1">
      <alignment horizontal="left" vertical="top"/>
    </xf>
    <xf numFmtId="0" fontId="11" fillId="3" borderId="0" xfId="0" applyFont="1" applyFill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11" fillId="4" borderId="0" xfId="0" applyFont="1" applyFill="1" applyBorder="1" applyAlignment="1">
      <alignment horizontal="left" vertical="top"/>
    </xf>
    <xf numFmtId="0" fontId="10" fillId="0" borderId="0" xfId="0" applyFont="1" applyBorder="1" applyAlignment="1">
      <alignment horizontal="left" vertical="top"/>
    </xf>
    <xf numFmtId="0" fontId="11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/>
    </xf>
    <xf numFmtId="0" fontId="0" fillId="4" borderId="1" xfId="0" applyFill="1" applyBorder="1" applyAlignment="1">
      <alignment vertical="top"/>
    </xf>
    <xf numFmtId="1" fontId="0" fillId="4" borderId="1" xfId="0" applyNumberFormat="1" applyFill="1" applyBorder="1" applyAlignment="1">
      <alignment vertical="top"/>
    </xf>
    <xf numFmtId="2" fontId="10" fillId="0" borderId="1" xfId="0" applyNumberFormat="1" applyFont="1" applyFill="1" applyBorder="1" applyAlignment="1">
      <alignment horizontal="right" vertical="top"/>
    </xf>
    <xf numFmtId="2" fontId="10" fillId="0" borderId="1" xfId="0" applyNumberFormat="1" applyFont="1" applyFill="1" applyBorder="1" applyAlignment="1">
      <alignment horizontal="right" vertical="top" wrapText="1"/>
    </xf>
    <xf numFmtId="0" fontId="10" fillId="0" borderId="1" xfId="0" applyFont="1" applyFill="1" applyBorder="1" applyAlignment="1">
      <alignment horizontal="right" vertical="top" wrapText="1"/>
    </xf>
    <xf numFmtId="0" fontId="10" fillId="0" borderId="1" xfId="0" applyFont="1" applyBorder="1" applyAlignment="1">
      <alignment horizontal="left" vertical="top"/>
    </xf>
    <xf numFmtId="2" fontId="10" fillId="0" borderId="1" xfId="0" applyNumberFormat="1" applyFont="1" applyFill="1" applyBorder="1" applyAlignment="1">
      <alignment horizontal="left" vertical="top" wrapText="1"/>
    </xf>
    <xf numFmtId="0" fontId="10" fillId="4" borderId="0" xfId="0" applyFont="1" applyFill="1" applyBorder="1" applyAlignment="1">
      <alignment horizontal="left" vertical="top"/>
    </xf>
    <xf numFmtId="0" fontId="16" fillId="0" borderId="1" xfId="0" applyFont="1" applyFill="1" applyBorder="1" applyAlignment="1" applyProtection="1">
      <alignment horizontal="right" vertical="top" wrapText="1"/>
    </xf>
    <xf numFmtId="0" fontId="0" fillId="5" borderId="1" xfId="0" applyFill="1" applyBorder="1" applyAlignment="1">
      <alignment vertical="top"/>
    </xf>
    <xf numFmtId="1" fontId="0" fillId="5" borderId="1" xfId="0" applyNumberFormat="1" applyFill="1" applyBorder="1" applyAlignment="1">
      <alignment vertical="top"/>
    </xf>
    <xf numFmtId="1" fontId="0" fillId="0" borderId="1" xfId="0" applyNumberFormat="1" applyBorder="1" applyAlignment="1">
      <alignment vertical="top"/>
    </xf>
    <xf numFmtId="0" fontId="10" fillId="0" borderId="1" xfId="0" applyFont="1" applyBorder="1" applyAlignment="1">
      <alignment horizontal="right" vertical="top"/>
    </xf>
    <xf numFmtId="0" fontId="10" fillId="0" borderId="1" xfId="0" applyFont="1" applyBorder="1" applyAlignment="1">
      <alignment horizontal="right" vertical="top" wrapText="1"/>
    </xf>
    <xf numFmtId="0" fontId="10" fillId="5" borderId="1" xfId="0" applyFont="1" applyFill="1" applyBorder="1" applyAlignment="1">
      <alignment horizontal="left" vertical="top"/>
    </xf>
    <xf numFmtId="0" fontId="10" fillId="0" borderId="1" xfId="0" applyFont="1" applyFill="1" applyBorder="1" applyAlignment="1">
      <alignment horizontal="right" vertical="top"/>
    </xf>
    <xf numFmtId="0" fontId="0" fillId="0" borderId="1" xfId="0" applyBorder="1" applyAlignment="1">
      <alignment vertical="top"/>
    </xf>
    <xf numFmtId="0" fontId="0" fillId="0" borderId="2" xfId="0" applyBorder="1" applyAlignment="1">
      <alignment vertical="top"/>
    </xf>
    <xf numFmtId="0" fontId="10" fillId="0" borderId="3" xfId="0" applyFont="1" applyBorder="1" applyAlignment="1">
      <alignment horizontal="left" vertical="top"/>
    </xf>
    <xf numFmtId="0" fontId="0" fillId="0" borderId="8" xfId="0" applyBorder="1" applyAlignment="1">
      <alignment vertical="top"/>
    </xf>
    <xf numFmtId="0" fontId="11" fillId="0" borderId="0" xfId="0" applyFont="1" applyFill="1" applyBorder="1" applyAlignment="1">
      <alignment horizontal="left" vertical="top"/>
    </xf>
    <xf numFmtId="0" fontId="11" fillId="0" borderId="0" xfId="0" applyFont="1" applyFill="1" applyBorder="1" applyAlignment="1">
      <alignment horizontal="left" vertical="top" wrapText="1"/>
    </xf>
    <xf numFmtId="0" fontId="0" fillId="5" borderId="1" xfId="0" applyFill="1" applyBorder="1" applyAlignment="1">
      <alignment vertical="top" wrapText="1"/>
    </xf>
    <xf numFmtId="0" fontId="10" fillId="0" borderId="2" xfId="0" applyFont="1" applyFill="1" applyBorder="1" applyAlignment="1">
      <alignment horizontal="right" vertical="top"/>
    </xf>
    <xf numFmtId="1" fontId="10" fillId="0" borderId="8" xfId="0" applyNumberFormat="1" applyFont="1" applyFill="1" applyBorder="1" applyAlignment="1">
      <alignment horizontal="right" vertical="top" wrapText="1"/>
    </xf>
    <xf numFmtId="1" fontId="10" fillId="0" borderId="6" xfId="0" applyNumberFormat="1" applyFont="1" applyBorder="1" applyAlignment="1">
      <alignment horizontal="right" vertical="top" wrapText="1"/>
    </xf>
    <xf numFmtId="0" fontId="10" fillId="0" borderId="1" xfId="0" applyFont="1" applyBorder="1" applyAlignment="1">
      <alignment horizontal="left" vertical="top" wrapText="1"/>
    </xf>
    <xf numFmtId="0" fontId="0" fillId="4" borderId="1" xfId="0" applyFill="1" applyBorder="1"/>
    <xf numFmtId="1" fontId="0" fillId="4" borderId="1" xfId="0" applyNumberFormat="1" applyFill="1" applyBorder="1"/>
    <xf numFmtId="0" fontId="0" fillId="5" borderId="1" xfId="0" applyFill="1" applyBorder="1"/>
    <xf numFmtId="1" fontId="10" fillId="5" borderId="1" xfId="0" applyNumberFormat="1" applyFont="1" applyFill="1" applyBorder="1" applyAlignment="1">
      <alignment horizontal="right" vertical="top" wrapText="1"/>
    </xf>
    <xf numFmtId="0" fontId="0" fillId="0" borderId="1" xfId="0" applyBorder="1"/>
    <xf numFmtId="1" fontId="10" fillId="0" borderId="1" xfId="0" applyNumberFormat="1" applyFont="1" applyBorder="1" applyAlignment="1">
      <alignment horizontal="right" vertical="top" wrapText="1"/>
    </xf>
    <xf numFmtId="0" fontId="10" fillId="4" borderId="1" xfId="0" applyFont="1" applyFill="1" applyBorder="1" applyAlignment="1">
      <alignment horizontal="left" vertical="top" wrapText="1"/>
    </xf>
    <xf numFmtId="1" fontId="10" fillId="4" borderId="1" xfId="0" applyNumberFormat="1" applyFont="1" applyFill="1" applyBorder="1" applyAlignment="1">
      <alignment horizontal="right" vertical="top" wrapText="1"/>
    </xf>
    <xf numFmtId="0" fontId="10" fillId="4" borderId="1" xfId="0" applyFont="1" applyFill="1" applyBorder="1" applyAlignment="1">
      <alignment horizontal="right" vertical="top"/>
    </xf>
    <xf numFmtId="0" fontId="10" fillId="5" borderId="1" xfId="0" applyFont="1" applyFill="1" applyBorder="1" applyAlignment="1">
      <alignment horizontal="left" vertical="top" wrapText="1"/>
    </xf>
    <xf numFmtId="0" fontId="0" fillId="0" borderId="1" xfId="0" applyFill="1" applyBorder="1"/>
    <xf numFmtId="0" fontId="14" fillId="4" borderId="1" xfId="0" applyFont="1" applyFill="1" applyBorder="1" applyAlignment="1">
      <alignment horizontal="left" vertical="top" wrapText="1"/>
    </xf>
    <xf numFmtId="1" fontId="10" fillId="4" borderId="1" xfId="0" applyNumberFormat="1" applyFont="1" applyFill="1" applyBorder="1" applyAlignment="1">
      <alignment vertical="top" wrapText="1"/>
    </xf>
    <xf numFmtId="0" fontId="10" fillId="4" borderId="1" xfId="0" applyFont="1" applyFill="1" applyBorder="1" applyAlignment="1">
      <alignment vertical="top"/>
    </xf>
    <xf numFmtId="0" fontId="14" fillId="5" borderId="1" xfId="0" applyFont="1" applyFill="1" applyBorder="1" applyAlignment="1">
      <alignment horizontal="left" vertical="top" wrapText="1"/>
    </xf>
    <xf numFmtId="1" fontId="10" fillId="5" borderId="1" xfId="0" applyNumberFormat="1" applyFont="1" applyFill="1" applyBorder="1" applyAlignment="1">
      <alignment vertical="top" wrapText="1"/>
    </xf>
    <xf numFmtId="1" fontId="10" fillId="0" borderId="1" xfId="0" applyNumberFormat="1" applyFont="1" applyBorder="1" applyAlignment="1">
      <alignment vertical="top" wrapText="1"/>
    </xf>
    <xf numFmtId="1" fontId="10" fillId="0" borderId="8" xfId="0" applyNumberFormat="1" applyFont="1" applyBorder="1" applyAlignment="1">
      <alignment vertical="top" wrapText="1"/>
    </xf>
    <xf numFmtId="0" fontId="10" fillId="0" borderId="0" xfId="0" applyFont="1" applyBorder="1" applyAlignment="1">
      <alignment horizontal="left" vertical="top" wrapText="1"/>
    </xf>
    <xf numFmtId="1" fontId="0" fillId="4" borderId="17" xfId="0" applyNumberFormat="1" applyFill="1" applyBorder="1" applyAlignment="1">
      <alignment vertical="top"/>
    </xf>
    <xf numFmtId="1" fontId="10" fillId="4" borderId="17" xfId="0" applyNumberFormat="1" applyFont="1" applyFill="1" applyBorder="1" applyAlignment="1">
      <alignment horizontal="right" vertical="top" wrapText="1"/>
    </xf>
    <xf numFmtId="1" fontId="10" fillId="4" borderId="17" xfId="0" applyNumberFormat="1" applyFont="1" applyFill="1" applyBorder="1" applyAlignment="1">
      <alignment vertical="top" wrapText="1"/>
    </xf>
  </cellXfs>
  <cellStyles count="4">
    <cellStyle name="Normal" xfId="0" builtinId="0"/>
    <cellStyle name="Normal 2" xfId="2"/>
    <cellStyle name="Normal 3" xfId="1"/>
    <cellStyle name="Normal 4" xfId="3"/>
  </cellStyles>
  <dxfs count="0"/>
  <tableStyles count="0" defaultTableStyle="TableStyleMedium2" defaultPivotStyle="PivotStyleLight16"/>
  <colors>
    <mruColors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5"/>
  <sheetViews>
    <sheetView zoomScale="80" zoomScaleNormal="80" workbookViewId="0">
      <selection sqref="A1:XFD1048576"/>
    </sheetView>
  </sheetViews>
  <sheetFormatPr defaultColWidth="9" defaultRowHeight="15.6" x14ac:dyDescent="0.3"/>
  <cols>
    <col min="1" max="1" width="7.19921875" style="12" customWidth="1"/>
    <col min="2" max="2" width="23.3984375" style="93" customWidth="1"/>
    <col min="3" max="3" width="12.59765625" style="94" bestFit="1" customWidth="1"/>
    <col min="4" max="4" width="8.8984375" style="95" bestFit="1" customWidth="1"/>
    <col min="5" max="5" width="8.8984375" style="96" bestFit="1" customWidth="1"/>
    <col min="6" max="6" width="10.09765625" style="94" customWidth="1"/>
    <col min="7" max="8" width="8.8984375" style="94" bestFit="1" customWidth="1"/>
    <col min="9" max="9" width="19.3984375" style="97" customWidth="1"/>
    <col min="10" max="10" width="63.5" style="97" bestFit="1" customWidth="1"/>
    <col min="11" max="11" width="20.3984375" style="97" customWidth="1"/>
    <col min="12" max="16384" width="9" style="12"/>
  </cols>
  <sheetData>
    <row r="1" spans="1:11" x14ac:dyDescent="0.3">
      <c r="B1" s="131" t="s">
        <v>175</v>
      </c>
      <c r="C1" s="131"/>
      <c r="D1" s="131"/>
      <c r="E1" s="131"/>
      <c r="F1" s="131"/>
      <c r="G1" s="131"/>
      <c r="H1" s="131"/>
      <c r="I1" s="131"/>
      <c r="J1" s="131"/>
      <c r="K1" s="131"/>
    </row>
    <row r="2" spans="1:11" ht="22.8" x14ac:dyDescent="0.4">
      <c r="A2" s="13" t="s">
        <v>86</v>
      </c>
      <c r="B2" s="14" t="s">
        <v>84</v>
      </c>
      <c r="C2" s="15"/>
      <c r="D2" s="16"/>
      <c r="E2" s="17"/>
      <c r="F2" s="15"/>
      <c r="G2" s="15"/>
      <c r="H2" s="15"/>
      <c r="I2" s="18"/>
      <c r="J2" s="19"/>
      <c r="K2" s="20"/>
    </row>
    <row r="3" spans="1:11" x14ac:dyDescent="0.3">
      <c r="B3" s="133" t="s">
        <v>85</v>
      </c>
      <c r="C3" s="134"/>
      <c r="D3" s="134"/>
      <c r="E3" s="134"/>
      <c r="F3" s="134"/>
      <c r="G3" s="134"/>
      <c r="H3" s="134"/>
      <c r="I3" s="134"/>
      <c r="J3" s="134"/>
      <c r="K3" s="134"/>
    </row>
    <row r="4" spans="1:11" s="21" customFormat="1" x14ac:dyDescent="0.3">
      <c r="B4" s="126" t="s">
        <v>54</v>
      </c>
      <c r="C4" s="127"/>
      <c r="D4" s="127"/>
      <c r="E4" s="127"/>
      <c r="F4" s="127"/>
      <c r="G4" s="127"/>
      <c r="H4" s="127"/>
      <c r="I4" s="127"/>
      <c r="J4" s="127"/>
      <c r="K4" s="127"/>
    </row>
    <row r="5" spans="1:11" s="22" customFormat="1" ht="52.5" customHeight="1" x14ac:dyDescent="0.25">
      <c r="B5" s="23" t="s">
        <v>55</v>
      </c>
      <c r="C5" s="24" t="s">
        <v>56</v>
      </c>
      <c r="D5" s="25" t="s">
        <v>3</v>
      </c>
      <c r="E5" s="26" t="s">
        <v>4</v>
      </c>
      <c r="F5" s="24" t="s">
        <v>57</v>
      </c>
      <c r="G5" s="24" t="s">
        <v>58</v>
      </c>
      <c r="H5" s="24" t="s">
        <v>59</v>
      </c>
      <c r="I5" s="27" t="s">
        <v>8</v>
      </c>
      <c r="J5" s="28" t="s">
        <v>174</v>
      </c>
      <c r="K5" s="29" t="s">
        <v>173</v>
      </c>
    </row>
    <row r="6" spans="1:11" s="22" customFormat="1" x14ac:dyDescent="0.3">
      <c r="B6" s="23" t="s">
        <v>62</v>
      </c>
      <c r="C6" s="30">
        <v>8578.3799999999992</v>
      </c>
      <c r="D6" s="31">
        <v>1</v>
      </c>
      <c r="E6" s="32">
        <v>17.875531261465142</v>
      </c>
      <c r="F6" s="30">
        <v>96.81</v>
      </c>
      <c r="G6" s="30">
        <v>57.28</v>
      </c>
      <c r="H6" s="30">
        <v>54.69</v>
      </c>
      <c r="I6" s="33" t="s">
        <v>0</v>
      </c>
      <c r="J6" s="33" t="s">
        <v>264</v>
      </c>
      <c r="K6" s="29" t="s">
        <v>0</v>
      </c>
    </row>
    <row r="7" spans="1:11" s="22" customFormat="1" x14ac:dyDescent="0.3">
      <c r="B7" s="23" t="s">
        <v>63</v>
      </c>
      <c r="C7" s="30">
        <v>7277.49</v>
      </c>
      <c r="D7" s="31">
        <v>6</v>
      </c>
      <c r="E7" s="32">
        <v>0</v>
      </c>
      <c r="F7" s="30">
        <v>93.69</v>
      </c>
      <c r="G7" s="30">
        <v>56.74</v>
      </c>
      <c r="H7" s="30">
        <v>54.07</v>
      </c>
      <c r="I7" s="33"/>
      <c r="J7" s="33" t="s">
        <v>179</v>
      </c>
      <c r="K7" s="29"/>
    </row>
    <row r="8" spans="1:11" s="22" customFormat="1" x14ac:dyDescent="0.3">
      <c r="B8" s="23"/>
      <c r="C8" s="30"/>
      <c r="D8" s="31"/>
      <c r="E8" s="32"/>
      <c r="F8" s="30"/>
      <c r="G8" s="30"/>
      <c r="H8" s="30">
        <v>2</v>
      </c>
      <c r="I8" s="33"/>
      <c r="J8" s="33"/>
      <c r="K8" s="29"/>
    </row>
    <row r="9" spans="1:11" s="22" customFormat="1" ht="17.25" customHeight="1" x14ac:dyDescent="0.3">
      <c r="B9" s="23" t="s">
        <v>64</v>
      </c>
      <c r="C9" s="30"/>
      <c r="D9" s="31"/>
      <c r="E9" s="32"/>
      <c r="F9" s="30"/>
      <c r="G9" s="30"/>
      <c r="H9" s="30">
        <f>H7+H8</f>
        <v>56.07</v>
      </c>
      <c r="I9" s="33"/>
      <c r="J9" s="33"/>
      <c r="K9" s="29"/>
    </row>
    <row r="10" spans="1:11" s="22" customFormat="1" ht="17.25" customHeight="1" x14ac:dyDescent="0.3">
      <c r="B10" s="23" t="s">
        <v>10</v>
      </c>
      <c r="C10" s="30">
        <v>704.82</v>
      </c>
      <c r="D10" s="31"/>
      <c r="E10" s="32"/>
      <c r="F10" s="30"/>
      <c r="G10" s="30"/>
      <c r="H10" s="30"/>
      <c r="I10" s="33"/>
      <c r="J10" s="33"/>
      <c r="K10" s="29"/>
    </row>
    <row r="11" spans="1:11" s="22" customFormat="1" x14ac:dyDescent="0.3">
      <c r="B11" s="34" t="s">
        <v>65</v>
      </c>
      <c r="C11" s="35">
        <f>C6-C10</f>
        <v>7873.5599999999995</v>
      </c>
      <c r="D11" s="36"/>
      <c r="E11" s="32"/>
      <c r="F11" s="35"/>
      <c r="G11" s="35"/>
      <c r="H11" s="35"/>
      <c r="I11" s="33"/>
      <c r="J11" s="33"/>
      <c r="K11" s="29"/>
    </row>
    <row r="12" spans="1:11" s="22" customFormat="1" x14ac:dyDescent="0.3">
      <c r="B12" s="37"/>
      <c r="C12" s="38"/>
      <c r="D12" s="39"/>
      <c r="E12" s="40"/>
      <c r="F12" s="38"/>
      <c r="G12" s="38"/>
      <c r="H12" s="38"/>
      <c r="I12" s="41"/>
      <c r="J12" s="42"/>
      <c r="K12" s="43"/>
    </row>
    <row r="13" spans="1:11" s="21" customFormat="1" x14ac:dyDescent="0.3">
      <c r="B13" s="126" t="s">
        <v>66</v>
      </c>
      <c r="C13" s="127"/>
      <c r="D13" s="127"/>
      <c r="E13" s="127"/>
      <c r="F13" s="127"/>
      <c r="G13" s="127"/>
      <c r="H13" s="127"/>
      <c r="I13" s="127"/>
      <c r="J13" s="127"/>
      <c r="K13" s="127"/>
    </row>
    <row r="14" spans="1:11" s="22" customFormat="1" ht="45.75" customHeight="1" x14ac:dyDescent="0.25">
      <c r="B14" s="23" t="s">
        <v>55</v>
      </c>
      <c r="C14" s="24" t="s">
        <v>56</v>
      </c>
      <c r="D14" s="25" t="s">
        <v>3</v>
      </c>
      <c r="E14" s="26" t="s">
        <v>4</v>
      </c>
      <c r="F14" s="24" t="s">
        <v>57</v>
      </c>
      <c r="G14" s="24" t="s">
        <v>58</v>
      </c>
      <c r="H14" s="24" t="s">
        <v>59</v>
      </c>
      <c r="I14" s="27" t="s">
        <v>8</v>
      </c>
      <c r="J14" s="28" t="s">
        <v>174</v>
      </c>
      <c r="K14" s="29" t="s">
        <v>173</v>
      </c>
    </row>
    <row r="15" spans="1:11" s="22" customFormat="1" x14ac:dyDescent="0.3">
      <c r="B15" s="23" t="s">
        <v>67</v>
      </c>
      <c r="C15" s="30">
        <v>8965.9699999999993</v>
      </c>
      <c r="D15" s="31">
        <v>3</v>
      </c>
      <c r="E15" s="32">
        <v>5.1985826420584509</v>
      </c>
      <c r="F15" s="30">
        <v>86.91</v>
      </c>
      <c r="G15" s="30">
        <v>51.54</v>
      </c>
      <c r="H15" s="30">
        <v>49.54</v>
      </c>
      <c r="I15" s="33" t="s">
        <v>0</v>
      </c>
      <c r="J15" s="33" t="s">
        <v>265</v>
      </c>
      <c r="K15" s="29" t="s">
        <v>0</v>
      </c>
    </row>
    <row r="16" spans="1:11" s="22" customFormat="1" x14ac:dyDescent="0.3">
      <c r="B16" s="23" t="s">
        <v>68</v>
      </c>
      <c r="C16" s="30">
        <v>8780.51</v>
      </c>
      <c r="D16" s="31">
        <v>6</v>
      </c>
      <c r="E16" s="32">
        <v>3.0225627427284212</v>
      </c>
      <c r="F16" s="30">
        <v>86.23</v>
      </c>
      <c r="G16" s="30">
        <v>51.38</v>
      </c>
      <c r="H16" s="30">
        <v>49.11</v>
      </c>
      <c r="I16" s="33" t="s">
        <v>0</v>
      </c>
      <c r="J16" s="33" t="s">
        <v>266</v>
      </c>
      <c r="K16" s="29" t="s">
        <v>0</v>
      </c>
    </row>
    <row r="17" spans="2:11" s="22" customFormat="1" x14ac:dyDescent="0.3">
      <c r="B17" s="23" t="s">
        <v>69</v>
      </c>
      <c r="C17" s="30">
        <v>8708.43</v>
      </c>
      <c r="D17" s="31">
        <v>8</v>
      </c>
      <c r="E17" s="32">
        <v>2.1768412160180297</v>
      </c>
      <c r="F17" s="30">
        <v>86.92</v>
      </c>
      <c r="G17" s="30">
        <v>51.72</v>
      </c>
      <c r="H17" s="30">
        <v>49.47</v>
      </c>
      <c r="I17" s="33" t="s">
        <v>0</v>
      </c>
      <c r="J17" s="33" t="s">
        <v>267</v>
      </c>
      <c r="K17" s="29" t="s">
        <v>0</v>
      </c>
    </row>
    <row r="18" spans="2:11" s="22" customFormat="1" x14ac:dyDescent="0.3">
      <c r="B18" s="23" t="s">
        <v>70</v>
      </c>
      <c r="C18" s="30">
        <v>8693.52</v>
      </c>
      <c r="D18" s="31">
        <v>9</v>
      </c>
      <c r="E18" s="32">
        <v>2.0019007614779101</v>
      </c>
      <c r="F18" s="30">
        <v>86.01</v>
      </c>
      <c r="G18" s="30">
        <v>51.75</v>
      </c>
      <c r="H18" s="30">
        <v>49.84</v>
      </c>
      <c r="I18" s="33" t="s">
        <v>0</v>
      </c>
      <c r="J18" s="33" t="s">
        <v>268</v>
      </c>
      <c r="K18" s="29" t="s">
        <v>0</v>
      </c>
    </row>
    <row r="19" spans="2:11" s="22" customFormat="1" x14ac:dyDescent="0.3">
      <c r="B19" s="23" t="s">
        <v>71</v>
      </c>
      <c r="C19" s="30">
        <v>8674.4500000000007</v>
      </c>
      <c r="D19" s="31">
        <v>10</v>
      </c>
      <c r="E19" s="32">
        <v>1.7781506294805887</v>
      </c>
      <c r="F19" s="30">
        <v>86.22</v>
      </c>
      <c r="G19" s="30">
        <v>51.57</v>
      </c>
      <c r="H19" s="30">
        <v>49.08</v>
      </c>
      <c r="I19" s="33" t="s">
        <v>0</v>
      </c>
      <c r="J19" s="33" t="s">
        <v>269</v>
      </c>
      <c r="K19" s="29" t="s">
        <v>0</v>
      </c>
    </row>
    <row r="20" spans="2:11" s="22" customFormat="1" x14ac:dyDescent="0.3">
      <c r="B20" s="23" t="s">
        <v>72</v>
      </c>
      <c r="C20" s="30">
        <v>8565.7999999999993</v>
      </c>
      <c r="D20" s="31">
        <v>11</v>
      </c>
      <c r="E20" s="32">
        <v>0.50334979877740715</v>
      </c>
      <c r="F20" s="30">
        <v>87.06</v>
      </c>
      <c r="G20" s="30">
        <v>52.22</v>
      </c>
      <c r="H20" s="30">
        <v>50.05</v>
      </c>
      <c r="I20" s="33" t="s">
        <v>0</v>
      </c>
      <c r="J20" s="33" t="s">
        <v>270</v>
      </c>
      <c r="K20" s="29" t="s">
        <v>0</v>
      </c>
    </row>
    <row r="21" spans="2:11" s="22" customFormat="1" ht="15.6" customHeight="1" x14ac:dyDescent="0.3">
      <c r="B21" s="23" t="s">
        <v>73</v>
      </c>
      <c r="C21" s="30">
        <v>8536.3799999999992</v>
      </c>
      <c r="D21" s="31">
        <v>12</v>
      </c>
      <c r="E21" s="32">
        <v>0.15816212791420248</v>
      </c>
      <c r="F21" s="30">
        <v>86.35</v>
      </c>
      <c r="G21" s="30">
        <v>51.67</v>
      </c>
      <c r="H21" s="30">
        <v>49.59</v>
      </c>
      <c r="I21" s="33" t="s">
        <v>0</v>
      </c>
      <c r="J21" s="33" t="s">
        <v>271</v>
      </c>
      <c r="K21" s="29" t="s">
        <v>0</v>
      </c>
    </row>
    <row r="22" spans="2:11" s="22" customFormat="1" x14ac:dyDescent="0.3">
      <c r="B22" s="23" t="s">
        <v>74</v>
      </c>
      <c r="C22" s="30">
        <v>8522.9</v>
      </c>
      <c r="D22" s="31">
        <v>13</v>
      </c>
      <c r="E22" s="32">
        <v>0</v>
      </c>
      <c r="F22" s="30">
        <v>85.45</v>
      </c>
      <c r="G22" s="30">
        <v>50.26</v>
      </c>
      <c r="H22" s="30">
        <v>48.24</v>
      </c>
      <c r="I22" s="33"/>
      <c r="J22" s="33" t="s">
        <v>180</v>
      </c>
      <c r="K22" s="29"/>
    </row>
    <row r="23" spans="2:11" s="22" customFormat="1" x14ac:dyDescent="0.3">
      <c r="B23" s="23"/>
      <c r="C23" s="30"/>
      <c r="D23" s="31"/>
      <c r="E23" s="32"/>
      <c r="F23" s="30"/>
      <c r="G23" s="30"/>
      <c r="H23" s="30">
        <v>2</v>
      </c>
      <c r="I23" s="33"/>
      <c r="J23" s="33"/>
      <c r="K23" s="29"/>
    </row>
    <row r="24" spans="2:11" s="22" customFormat="1" ht="18.75" customHeight="1" x14ac:dyDescent="0.3">
      <c r="B24" s="23" t="s">
        <v>64</v>
      </c>
      <c r="C24" s="30"/>
      <c r="D24" s="31"/>
      <c r="E24" s="32"/>
      <c r="F24" s="30"/>
      <c r="G24" s="30"/>
      <c r="H24" s="30">
        <f>SUM(H22:H23)</f>
        <v>50.24</v>
      </c>
      <c r="I24" s="33"/>
      <c r="J24" s="33"/>
      <c r="K24" s="29"/>
    </row>
    <row r="25" spans="2:11" s="22" customFormat="1" ht="17.25" customHeight="1" x14ac:dyDescent="0.3">
      <c r="B25" s="23" t="s">
        <v>10</v>
      </c>
      <c r="C25" s="30">
        <v>989.43</v>
      </c>
      <c r="D25" s="31"/>
      <c r="E25" s="32"/>
      <c r="F25" s="30"/>
      <c r="G25" s="30"/>
      <c r="H25" s="30"/>
      <c r="I25" s="33"/>
      <c r="J25" s="33"/>
      <c r="K25" s="29"/>
    </row>
    <row r="26" spans="2:11" s="22" customFormat="1" x14ac:dyDescent="0.3">
      <c r="B26" s="34" t="s">
        <v>65</v>
      </c>
      <c r="C26" s="35">
        <f>C15-C25</f>
        <v>7976.5399999999991</v>
      </c>
      <c r="D26" s="36"/>
      <c r="E26" s="32"/>
      <c r="F26" s="35"/>
      <c r="G26" s="35"/>
      <c r="H26" s="35"/>
      <c r="I26" s="33"/>
      <c r="J26" s="33"/>
      <c r="K26" s="29"/>
    </row>
    <row r="27" spans="2:11" s="22" customFormat="1" x14ac:dyDescent="0.3">
      <c r="B27" s="44"/>
      <c r="C27" s="35"/>
      <c r="D27" s="36"/>
      <c r="E27" s="32"/>
      <c r="F27" s="35"/>
      <c r="G27" s="35"/>
      <c r="H27" s="35"/>
      <c r="I27" s="33"/>
      <c r="J27" s="33"/>
      <c r="K27" s="29"/>
    </row>
    <row r="28" spans="2:11" s="21" customFormat="1" x14ac:dyDescent="0.3">
      <c r="B28" s="126" t="s">
        <v>75</v>
      </c>
      <c r="C28" s="127"/>
      <c r="D28" s="127"/>
      <c r="E28" s="127"/>
      <c r="F28" s="127"/>
      <c r="G28" s="127"/>
      <c r="H28" s="127"/>
      <c r="I28" s="127"/>
      <c r="J28" s="127"/>
      <c r="K28" s="127"/>
    </row>
    <row r="29" spans="2:11" s="22" customFormat="1" ht="53.25" customHeight="1" x14ac:dyDescent="0.25">
      <c r="B29" s="23" t="s">
        <v>55</v>
      </c>
      <c r="C29" s="24" t="s">
        <v>56</v>
      </c>
      <c r="D29" s="25" t="s">
        <v>3</v>
      </c>
      <c r="E29" s="26" t="s">
        <v>4</v>
      </c>
      <c r="F29" s="24" t="s">
        <v>57</v>
      </c>
      <c r="G29" s="24" t="s">
        <v>58</v>
      </c>
      <c r="H29" s="24" t="s">
        <v>59</v>
      </c>
      <c r="I29" s="27" t="s">
        <v>8</v>
      </c>
      <c r="J29" s="28" t="s">
        <v>174</v>
      </c>
      <c r="K29" s="29" t="s">
        <v>173</v>
      </c>
    </row>
    <row r="30" spans="2:11" s="22" customFormat="1" x14ac:dyDescent="0.3">
      <c r="B30" s="23" t="s">
        <v>62</v>
      </c>
      <c r="C30" s="30">
        <v>7603.4</v>
      </c>
      <c r="D30" s="31">
        <v>1</v>
      </c>
      <c r="E30" s="32">
        <v>15.066867842749703</v>
      </c>
      <c r="F30" s="30">
        <v>87.36</v>
      </c>
      <c r="G30" s="30">
        <v>52.37</v>
      </c>
      <c r="H30" s="30">
        <v>49.49</v>
      </c>
      <c r="I30" s="33" t="s">
        <v>0</v>
      </c>
      <c r="J30" s="33" t="s">
        <v>272</v>
      </c>
      <c r="K30" s="29" t="s">
        <v>0</v>
      </c>
    </row>
    <row r="31" spans="2:11" s="22" customFormat="1" ht="19.5" customHeight="1" x14ac:dyDescent="0.3">
      <c r="B31" s="23" t="s">
        <v>74</v>
      </c>
      <c r="C31" s="30">
        <v>6607.81</v>
      </c>
      <c r="D31" s="31">
        <v>4</v>
      </c>
      <c r="E31" s="32">
        <v>0</v>
      </c>
      <c r="F31" s="30">
        <v>84.91</v>
      </c>
      <c r="G31" s="30">
        <v>51.72</v>
      </c>
      <c r="H31" s="30">
        <v>48.94</v>
      </c>
      <c r="I31" s="33"/>
      <c r="J31" s="33" t="s">
        <v>181</v>
      </c>
      <c r="K31" s="29"/>
    </row>
    <row r="32" spans="2:11" s="22" customFormat="1" x14ac:dyDescent="0.3">
      <c r="B32" s="23"/>
      <c r="C32" s="30"/>
      <c r="D32" s="31"/>
      <c r="E32" s="32"/>
      <c r="F32" s="30"/>
      <c r="G32" s="30"/>
      <c r="H32" s="30">
        <v>2</v>
      </c>
      <c r="I32" s="33"/>
      <c r="J32" s="33"/>
      <c r="K32" s="29"/>
    </row>
    <row r="33" spans="2:11" s="22" customFormat="1" ht="17.25" customHeight="1" x14ac:dyDescent="0.3">
      <c r="B33" s="23" t="s">
        <v>64</v>
      </c>
      <c r="C33" s="30"/>
      <c r="D33" s="31"/>
      <c r="E33" s="32"/>
      <c r="F33" s="30"/>
      <c r="G33" s="30"/>
      <c r="H33" s="30">
        <f>SUM(H31:H32)</f>
        <v>50.94</v>
      </c>
      <c r="I33" s="33"/>
      <c r="J33" s="33"/>
      <c r="K33" s="29"/>
    </row>
    <row r="34" spans="2:11" s="22" customFormat="1" x14ac:dyDescent="0.3">
      <c r="B34" s="23" t="s">
        <v>10</v>
      </c>
      <c r="C34" s="30">
        <v>640.54</v>
      </c>
      <c r="D34" s="31"/>
      <c r="E34" s="32"/>
      <c r="F34" s="30"/>
      <c r="G34" s="30"/>
      <c r="H34" s="30"/>
      <c r="I34" s="33"/>
      <c r="J34" s="33"/>
      <c r="K34" s="29"/>
    </row>
    <row r="35" spans="2:11" s="22" customFormat="1" x14ac:dyDescent="0.3">
      <c r="B35" s="34" t="s">
        <v>65</v>
      </c>
      <c r="C35" s="35">
        <f>C30-C34</f>
        <v>6962.86</v>
      </c>
      <c r="D35" s="36"/>
      <c r="E35" s="32"/>
      <c r="F35" s="35"/>
      <c r="G35" s="35"/>
      <c r="H35" s="35"/>
      <c r="I35" s="33"/>
      <c r="J35" s="33"/>
      <c r="K35" s="29"/>
    </row>
    <row r="36" spans="2:11" s="22" customFormat="1" x14ac:dyDescent="0.3">
      <c r="B36" s="44"/>
      <c r="C36" s="35"/>
      <c r="D36" s="36"/>
      <c r="E36" s="32"/>
      <c r="F36" s="35"/>
      <c r="G36" s="35"/>
      <c r="H36" s="35"/>
      <c r="I36" s="33"/>
      <c r="J36" s="33"/>
      <c r="K36" s="29"/>
    </row>
    <row r="37" spans="2:11" s="21" customFormat="1" x14ac:dyDescent="0.3">
      <c r="B37" s="126" t="s">
        <v>76</v>
      </c>
      <c r="C37" s="127"/>
      <c r="D37" s="127"/>
      <c r="E37" s="127"/>
      <c r="F37" s="127"/>
      <c r="G37" s="127"/>
      <c r="H37" s="127"/>
      <c r="I37" s="127"/>
      <c r="J37" s="127"/>
      <c r="K37" s="127"/>
    </row>
    <row r="38" spans="2:11" s="22" customFormat="1" ht="50.25" customHeight="1" x14ac:dyDescent="0.25">
      <c r="B38" s="23" t="s">
        <v>55</v>
      </c>
      <c r="C38" s="24" t="s">
        <v>56</v>
      </c>
      <c r="D38" s="25" t="s">
        <v>3</v>
      </c>
      <c r="E38" s="26" t="s">
        <v>4</v>
      </c>
      <c r="F38" s="24" t="s">
        <v>57</v>
      </c>
      <c r="G38" s="24" t="s">
        <v>58</v>
      </c>
      <c r="H38" s="24" t="s">
        <v>59</v>
      </c>
      <c r="I38" s="27" t="s">
        <v>8</v>
      </c>
      <c r="J38" s="28" t="s">
        <v>174</v>
      </c>
      <c r="K38" s="29" t="s">
        <v>173</v>
      </c>
    </row>
    <row r="39" spans="2:11" s="22" customFormat="1" x14ac:dyDescent="0.3">
      <c r="B39" s="23" t="s">
        <v>77</v>
      </c>
      <c r="C39" s="30">
        <v>6664.22</v>
      </c>
      <c r="D39" s="31">
        <v>1</v>
      </c>
      <c r="E39" s="32">
        <v>10.815457780438326</v>
      </c>
      <c r="F39" s="30">
        <v>81.45</v>
      </c>
      <c r="G39" s="30">
        <v>50.83</v>
      </c>
      <c r="H39" s="30">
        <v>48.71</v>
      </c>
      <c r="I39" s="33" t="s">
        <v>0</v>
      </c>
      <c r="J39" s="33" t="s">
        <v>186</v>
      </c>
      <c r="K39" s="29" t="s">
        <v>0</v>
      </c>
    </row>
    <row r="40" spans="2:11" s="22" customFormat="1" x14ac:dyDescent="0.3">
      <c r="B40" s="23" t="s">
        <v>62</v>
      </c>
      <c r="C40" s="30">
        <v>6611.15</v>
      </c>
      <c r="D40" s="31">
        <v>2</v>
      </c>
      <c r="E40" s="32">
        <v>9.9329874621703311</v>
      </c>
      <c r="F40" s="30">
        <v>83.03</v>
      </c>
      <c r="G40" s="30">
        <v>51.63</v>
      </c>
      <c r="H40" s="30">
        <v>49.29</v>
      </c>
      <c r="I40" s="33" t="s">
        <v>0</v>
      </c>
      <c r="J40" s="33" t="s">
        <v>187</v>
      </c>
      <c r="K40" s="29" t="s">
        <v>0</v>
      </c>
    </row>
    <row r="41" spans="2:11" s="22" customFormat="1" x14ac:dyDescent="0.3">
      <c r="B41" s="23" t="s">
        <v>70</v>
      </c>
      <c r="C41" s="30">
        <v>6442.17</v>
      </c>
      <c r="D41" s="31">
        <v>3</v>
      </c>
      <c r="E41" s="32">
        <v>7.1231168312880353</v>
      </c>
      <c r="F41" s="30">
        <v>81.91</v>
      </c>
      <c r="G41" s="30">
        <v>52.01</v>
      </c>
      <c r="H41" s="30">
        <v>49.94</v>
      </c>
      <c r="I41" s="33" t="s">
        <v>0</v>
      </c>
      <c r="J41" s="33" t="s">
        <v>188</v>
      </c>
      <c r="K41" s="29" t="s">
        <v>0</v>
      </c>
    </row>
    <row r="42" spans="2:11" s="22" customFormat="1" x14ac:dyDescent="0.3">
      <c r="B42" s="23" t="s">
        <v>78</v>
      </c>
      <c r="C42" s="30">
        <v>6425.09</v>
      </c>
      <c r="D42" s="31">
        <v>4</v>
      </c>
      <c r="E42" s="32">
        <v>6.8391033955236287</v>
      </c>
      <c r="F42" s="30">
        <v>83.21</v>
      </c>
      <c r="G42" s="30">
        <v>53.73</v>
      </c>
      <c r="H42" s="30">
        <v>51.21</v>
      </c>
      <c r="I42" s="33" t="s">
        <v>0</v>
      </c>
      <c r="J42" s="33" t="s">
        <v>189</v>
      </c>
      <c r="K42" s="29" t="s">
        <v>0</v>
      </c>
    </row>
    <row r="43" spans="2:11" s="22" customFormat="1" ht="17.25" customHeight="1" x14ac:dyDescent="0.3">
      <c r="B43" s="23" t="s">
        <v>74</v>
      </c>
      <c r="C43" s="30">
        <v>6013.8</v>
      </c>
      <c r="D43" s="31">
        <v>6</v>
      </c>
      <c r="E43" s="32">
        <v>0</v>
      </c>
      <c r="F43" s="30">
        <v>81.13</v>
      </c>
      <c r="G43" s="30">
        <v>52.32</v>
      </c>
      <c r="H43" s="30">
        <v>50.08</v>
      </c>
      <c r="I43" s="33"/>
      <c r="J43" s="33" t="s">
        <v>190</v>
      </c>
      <c r="K43" s="29"/>
    </row>
    <row r="44" spans="2:11" s="22" customFormat="1" x14ac:dyDescent="0.3">
      <c r="B44" s="23"/>
      <c r="C44" s="30"/>
      <c r="D44" s="31"/>
      <c r="E44" s="32"/>
      <c r="F44" s="30"/>
      <c r="G44" s="30"/>
      <c r="H44" s="30">
        <v>2</v>
      </c>
      <c r="I44" s="33"/>
      <c r="J44" s="33"/>
      <c r="K44" s="29"/>
    </row>
    <row r="45" spans="2:11" s="22" customFormat="1" ht="20.25" customHeight="1" x14ac:dyDescent="0.3">
      <c r="B45" s="23" t="s">
        <v>64</v>
      </c>
      <c r="C45" s="30"/>
      <c r="D45" s="31"/>
      <c r="E45" s="32"/>
      <c r="F45" s="30"/>
      <c r="G45" s="30"/>
      <c r="H45" s="30">
        <f>SUM(H43:H44)</f>
        <v>52.08</v>
      </c>
      <c r="I45" s="33"/>
      <c r="J45" s="33"/>
      <c r="K45" s="29"/>
    </row>
    <row r="46" spans="2:11" s="22" customFormat="1" ht="18.75" customHeight="1" x14ac:dyDescent="0.3">
      <c r="B46" s="23" t="s">
        <v>10</v>
      </c>
      <c r="C46" s="30">
        <v>681.37</v>
      </c>
      <c r="D46" s="31"/>
      <c r="E46" s="32"/>
      <c r="F46" s="30"/>
      <c r="G46" s="30"/>
      <c r="H46" s="30"/>
      <c r="I46" s="33"/>
      <c r="J46" s="33"/>
      <c r="K46" s="29"/>
    </row>
    <row r="47" spans="2:11" s="22" customFormat="1" x14ac:dyDescent="0.3">
      <c r="B47" s="34" t="s">
        <v>65</v>
      </c>
      <c r="C47" s="35">
        <f>C39-C46</f>
        <v>5982.85</v>
      </c>
      <c r="D47" s="36"/>
      <c r="E47" s="32"/>
      <c r="F47" s="35"/>
      <c r="G47" s="35"/>
      <c r="H47" s="35"/>
      <c r="I47" s="33"/>
      <c r="J47" s="33"/>
      <c r="K47" s="29"/>
    </row>
    <row r="48" spans="2:11" s="22" customFormat="1" x14ac:dyDescent="0.3">
      <c r="B48" s="45"/>
      <c r="C48" s="46"/>
      <c r="D48" s="47"/>
      <c r="E48" s="48"/>
      <c r="F48" s="46"/>
      <c r="G48" s="46"/>
      <c r="H48" s="46"/>
      <c r="I48" s="49"/>
      <c r="J48" s="49"/>
      <c r="K48" s="50"/>
    </row>
    <row r="49" spans="2:11" s="21" customFormat="1" x14ac:dyDescent="0.3">
      <c r="B49" s="126" t="s">
        <v>205</v>
      </c>
      <c r="C49" s="127"/>
      <c r="D49" s="127"/>
      <c r="E49" s="127"/>
      <c r="F49" s="127"/>
      <c r="G49" s="127"/>
      <c r="H49" s="127"/>
      <c r="I49" s="127"/>
      <c r="J49" s="127"/>
      <c r="K49" s="127"/>
    </row>
    <row r="50" spans="2:11" s="21" customFormat="1" x14ac:dyDescent="0.3">
      <c r="B50" s="126" t="s">
        <v>79</v>
      </c>
      <c r="C50" s="127"/>
      <c r="D50" s="127"/>
      <c r="E50" s="127"/>
      <c r="F50" s="127"/>
      <c r="G50" s="127"/>
      <c r="H50" s="127"/>
      <c r="I50" s="127"/>
      <c r="J50" s="127"/>
      <c r="K50" s="127"/>
    </row>
    <row r="51" spans="2:11" s="22" customFormat="1" ht="48" customHeight="1" x14ac:dyDescent="0.25">
      <c r="B51" s="23" t="s">
        <v>55</v>
      </c>
      <c r="C51" s="24" t="s">
        <v>56</v>
      </c>
      <c r="D51" s="25" t="s">
        <v>3</v>
      </c>
      <c r="E51" s="26" t="s">
        <v>4</v>
      </c>
      <c r="F51" s="24" t="s">
        <v>57</v>
      </c>
      <c r="G51" s="24" t="s">
        <v>58</v>
      </c>
      <c r="H51" s="24" t="s">
        <v>59</v>
      </c>
      <c r="I51" s="27" t="s">
        <v>8</v>
      </c>
      <c r="J51" s="28" t="s">
        <v>174</v>
      </c>
      <c r="K51" s="29" t="s">
        <v>173</v>
      </c>
    </row>
    <row r="52" spans="2:11" s="22" customFormat="1" ht="16.5" customHeight="1" x14ac:dyDescent="0.3">
      <c r="B52" s="23" t="s">
        <v>80</v>
      </c>
      <c r="C52" s="30">
        <v>7285.75</v>
      </c>
      <c r="D52" s="31">
        <v>2</v>
      </c>
      <c r="E52" s="51">
        <v>0.58841964730717089</v>
      </c>
      <c r="F52" s="30">
        <v>89.45</v>
      </c>
      <c r="G52" s="30">
        <v>53.09</v>
      </c>
      <c r="H52" s="30">
        <v>50.55</v>
      </c>
      <c r="I52" s="33" t="s">
        <v>0</v>
      </c>
      <c r="J52" s="33" t="s">
        <v>302</v>
      </c>
      <c r="K52" s="29" t="s">
        <v>0</v>
      </c>
    </row>
    <row r="53" spans="2:11" s="22" customFormat="1" ht="17.25" customHeight="1" x14ac:dyDescent="0.3">
      <c r="B53" s="23" t="s">
        <v>63</v>
      </c>
      <c r="C53" s="30">
        <v>7243.13</v>
      </c>
      <c r="D53" s="31">
        <v>3</v>
      </c>
      <c r="E53" s="51">
        <v>0</v>
      </c>
      <c r="F53" s="30">
        <v>91.85</v>
      </c>
      <c r="G53" s="30">
        <v>56.68</v>
      </c>
      <c r="H53" s="30">
        <v>53.64</v>
      </c>
      <c r="I53" s="33"/>
      <c r="J53" s="33" t="s">
        <v>179</v>
      </c>
      <c r="K53" s="29"/>
    </row>
    <row r="54" spans="2:11" s="22" customFormat="1" x14ac:dyDescent="0.3">
      <c r="B54" s="23"/>
      <c r="C54" s="30"/>
      <c r="D54" s="31"/>
      <c r="E54" s="32"/>
      <c r="F54" s="30"/>
      <c r="G54" s="30"/>
      <c r="H54" s="30">
        <v>2</v>
      </c>
      <c r="I54" s="33"/>
      <c r="J54" s="33"/>
      <c r="K54" s="29"/>
    </row>
    <row r="55" spans="2:11" s="22" customFormat="1" ht="21" customHeight="1" x14ac:dyDescent="0.3">
      <c r="B55" s="23" t="s">
        <v>64</v>
      </c>
      <c r="C55" s="30"/>
      <c r="D55" s="31"/>
      <c r="E55" s="32"/>
      <c r="F55" s="30"/>
      <c r="G55" s="30"/>
      <c r="H55" s="35">
        <f>H53+H54</f>
        <v>55.64</v>
      </c>
      <c r="I55" s="33"/>
      <c r="J55" s="33"/>
      <c r="K55" s="29"/>
    </row>
    <row r="56" spans="2:11" s="22" customFormat="1" ht="18.75" customHeight="1" x14ac:dyDescent="0.3">
      <c r="B56" s="23" t="s">
        <v>1</v>
      </c>
      <c r="C56" s="30">
        <v>481.22</v>
      </c>
      <c r="D56" s="31"/>
      <c r="E56" s="32"/>
      <c r="F56" s="30"/>
      <c r="G56" s="30"/>
      <c r="H56" s="30"/>
      <c r="I56" s="33"/>
      <c r="J56" s="33"/>
      <c r="K56" s="29"/>
    </row>
    <row r="57" spans="2:11" s="22" customFormat="1" x14ac:dyDescent="0.3">
      <c r="B57" s="34" t="s">
        <v>65</v>
      </c>
      <c r="C57" s="35">
        <f>C52-C56</f>
        <v>6804.53</v>
      </c>
      <c r="D57" s="36"/>
      <c r="E57" s="32"/>
      <c r="F57" s="35"/>
      <c r="G57" s="35"/>
      <c r="H57" s="35"/>
      <c r="I57" s="52"/>
      <c r="J57" s="33"/>
      <c r="K57" s="29"/>
    </row>
    <row r="58" spans="2:11" s="22" customFormat="1" x14ac:dyDescent="0.3">
      <c r="B58" s="44"/>
      <c r="C58" s="35"/>
      <c r="D58" s="36"/>
      <c r="E58" s="32"/>
      <c r="F58" s="35"/>
      <c r="G58" s="35"/>
      <c r="H58" s="35"/>
      <c r="I58" s="33"/>
      <c r="J58" s="33"/>
      <c r="K58" s="29"/>
    </row>
    <row r="59" spans="2:11" s="21" customFormat="1" x14ac:dyDescent="0.3">
      <c r="B59" s="126" t="s">
        <v>81</v>
      </c>
      <c r="C59" s="127"/>
      <c r="D59" s="127"/>
      <c r="E59" s="127"/>
      <c r="F59" s="127"/>
      <c r="G59" s="127"/>
      <c r="H59" s="127"/>
      <c r="I59" s="127"/>
      <c r="J59" s="127"/>
      <c r="K59" s="127"/>
    </row>
    <row r="60" spans="2:11" s="22" customFormat="1" ht="52.5" customHeight="1" x14ac:dyDescent="0.25">
      <c r="B60" s="23" t="s">
        <v>55</v>
      </c>
      <c r="C60" s="24" t="s">
        <v>56</v>
      </c>
      <c r="D60" s="25" t="s">
        <v>3</v>
      </c>
      <c r="E60" s="26" t="s">
        <v>4</v>
      </c>
      <c r="F60" s="24" t="s">
        <v>57</v>
      </c>
      <c r="G60" s="24" t="s">
        <v>58</v>
      </c>
      <c r="H60" s="24" t="s">
        <v>59</v>
      </c>
      <c r="I60" s="27" t="s">
        <v>8</v>
      </c>
      <c r="J60" s="28" t="s">
        <v>174</v>
      </c>
      <c r="K60" s="29" t="s">
        <v>173</v>
      </c>
    </row>
    <row r="61" spans="2:11" s="22" customFormat="1" ht="20.25" customHeight="1" x14ac:dyDescent="0.3">
      <c r="B61" s="23" t="s">
        <v>82</v>
      </c>
      <c r="C61" s="30">
        <v>7689.14</v>
      </c>
      <c r="D61" s="31">
        <v>1</v>
      </c>
      <c r="E61" s="32">
        <v>1.7103536582784844</v>
      </c>
      <c r="F61" s="30">
        <v>88.33</v>
      </c>
      <c r="G61" s="30">
        <v>53.67</v>
      </c>
      <c r="H61" s="30">
        <v>51.73</v>
      </c>
      <c r="I61" s="33" t="s">
        <v>0</v>
      </c>
      <c r="J61" s="33" t="s">
        <v>273</v>
      </c>
      <c r="K61" s="29" t="s">
        <v>0</v>
      </c>
    </row>
    <row r="62" spans="2:11" s="22" customFormat="1" ht="20.25" customHeight="1" x14ac:dyDescent="0.3">
      <c r="B62" s="23" t="s">
        <v>74</v>
      </c>
      <c r="C62" s="30">
        <v>7559.84</v>
      </c>
      <c r="D62" s="31">
        <v>2</v>
      </c>
      <c r="E62" s="32">
        <v>0</v>
      </c>
      <c r="F62" s="30">
        <v>85.93</v>
      </c>
      <c r="G62" s="30">
        <v>52.2</v>
      </c>
      <c r="H62" s="30">
        <v>50.27</v>
      </c>
      <c r="I62" s="33"/>
      <c r="J62" s="33" t="s">
        <v>180</v>
      </c>
      <c r="K62" s="29"/>
    </row>
    <row r="63" spans="2:11" s="22" customFormat="1" x14ac:dyDescent="0.3">
      <c r="B63" s="23"/>
      <c r="C63" s="30"/>
      <c r="D63" s="31"/>
      <c r="E63" s="32"/>
      <c r="F63" s="30"/>
      <c r="G63" s="30"/>
      <c r="H63" s="30">
        <v>2</v>
      </c>
      <c r="I63" s="33"/>
      <c r="J63" s="33"/>
      <c r="K63" s="29"/>
    </row>
    <row r="64" spans="2:11" s="22" customFormat="1" ht="22.5" customHeight="1" x14ac:dyDescent="0.3">
      <c r="B64" s="23" t="s">
        <v>64</v>
      </c>
      <c r="C64" s="30"/>
      <c r="D64" s="31"/>
      <c r="E64" s="32"/>
      <c r="F64" s="30"/>
      <c r="G64" s="30"/>
      <c r="H64" s="30">
        <f>SUM(H62:H63)</f>
        <v>52.27</v>
      </c>
      <c r="I64" s="33"/>
      <c r="J64" s="33"/>
      <c r="K64" s="29"/>
    </row>
    <row r="65" spans="2:11" s="22" customFormat="1" ht="19.5" customHeight="1" x14ac:dyDescent="0.3">
      <c r="B65" s="23" t="s">
        <v>10</v>
      </c>
      <c r="C65" s="30">
        <v>515.01</v>
      </c>
      <c r="D65" s="31"/>
      <c r="E65" s="32"/>
      <c r="F65" s="30"/>
      <c r="G65" s="30"/>
      <c r="H65" s="30"/>
      <c r="I65" s="33"/>
      <c r="J65" s="33"/>
      <c r="K65" s="29"/>
    </row>
    <row r="66" spans="2:11" s="22" customFormat="1" x14ac:dyDescent="0.3">
      <c r="B66" s="34" t="s">
        <v>65</v>
      </c>
      <c r="C66" s="35">
        <f>C61-C65</f>
        <v>7174.13</v>
      </c>
      <c r="D66" s="36"/>
      <c r="E66" s="32"/>
      <c r="F66" s="35"/>
      <c r="G66" s="35"/>
      <c r="H66" s="35"/>
      <c r="I66" s="33"/>
      <c r="J66" s="33"/>
      <c r="K66" s="29"/>
    </row>
    <row r="67" spans="2:11" s="22" customFormat="1" x14ac:dyDescent="0.3">
      <c r="B67" s="45"/>
      <c r="C67" s="46"/>
      <c r="D67" s="47"/>
      <c r="E67" s="48"/>
      <c r="F67" s="46"/>
      <c r="G67" s="46"/>
      <c r="H67" s="46"/>
      <c r="I67" s="49"/>
      <c r="J67" s="49"/>
      <c r="K67" s="50"/>
    </row>
    <row r="68" spans="2:11" s="21" customFormat="1" x14ac:dyDescent="0.3">
      <c r="B68" s="126" t="s">
        <v>83</v>
      </c>
      <c r="C68" s="127"/>
      <c r="D68" s="127"/>
      <c r="E68" s="127"/>
      <c r="F68" s="127"/>
      <c r="G68" s="127"/>
      <c r="H68" s="127"/>
      <c r="I68" s="127"/>
      <c r="J68" s="127"/>
      <c r="K68" s="127"/>
    </row>
    <row r="69" spans="2:11" s="22" customFormat="1" ht="49.5" customHeight="1" x14ac:dyDescent="0.25">
      <c r="B69" s="23" t="s">
        <v>55</v>
      </c>
      <c r="C69" s="24" t="s">
        <v>56</v>
      </c>
      <c r="D69" s="25" t="s">
        <v>3</v>
      </c>
      <c r="E69" s="26" t="s">
        <v>4</v>
      </c>
      <c r="F69" s="24" t="s">
        <v>57</v>
      </c>
      <c r="G69" s="24" t="s">
        <v>58</v>
      </c>
      <c r="H69" s="24" t="s">
        <v>59</v>
      </c>
      <c r="I69" s="27" t="s">
        <v>8</v>
      </c>
      <c r="J69" s="28" t="s">
        <v>174</v>
      </c>
      <c r="K69" s="29" t="s">
        <v>173</v>
      </c>
    </row>
    <row r="70" spans="2:11" s="22" customFormat="1" ht="19.5" customHeight="1" x14ac:dyDescent="0.3">
      <c r="B70" s="23" t="s">
        <v>82</v>
      </c>
      <c r="C70" s="30">
        <v>7686.6</v>
      </c>
      <c r="D70" s="31">
        <v>1</v>
      </c>
      <c r="E70" s="32">
        <v>6.5978443565520832</v>
      </c>
      <c r="F70" s="30">
        <v>86.39</v>
      </c>
      <c r="G70" s="30">
        <v>53.06</v>
      </c>
      <c r="H70" s="30">
        <v>49.83</v>
      </c>
      <c r="I70" s="33" t="s">
        <v>0</v>
      </c>
      <c r="J70" s="33" t="s">
        <v>303</v>
      </c>
      <c r="K70" s="29" t="s">
        <v>0</v>
      </c>
    </row>
    <row r="71" spans="2:11" s="22" customFormat="1" ht="18.75" customHeight="1" x14ac:dyDescent="0.3">
      <c r="B71" s="23" t="s">
        <v>74</v>
      </c>
      <c r="C71" s="30">
        <v>7210.84</v>
      </c>
      <c r="D71" s="31">
        <v>2</v>
      </c>
      <c r="E71" s="32">
        <v>0</v>
      </c>
      <c r="F71" s="30">
        <v>82.94</v>
      </c>
      <c r="G71" s="30">
        <v>51.94</v>
      </c>
      <c r="H71" s="30">
        <v>48.89</v>
      </c>
      <c r="I71" s="33"/>
      <c r="J71" s="33" t="s">
        <v>182</v>
      </c>
      <c r="K71" s="29"/>
    </row>
    <row r="72" spans="2:11" s="22" customFormat="1" x14ac:dyDescent="0.3">
      <c r="B72" s="23"/>
      <c r="C72" s="30"/>
      <c r="D72" s="31"/>
      <c r="E72" s="32"/>
      <c r="F72" s="30"/>
      <c r="G72" s="30"/>
      <c r="H72" s="30">
        <v>2</v>
      </c>
      <c r="I72" s="33"/>
      <c r="J72" s="33"/>
      <c r="K72" s="29"/>
    </row>
    <row r="73" spans="2:11" s="22" customFormat="1" ht="18" customHeight="1" x14ac:dyDescent="0.3">
      <c r="B73" s="23" t="s">
        <v>64</v>
      </c>
      <c r="C73" s="30"/>
      <c r="D73" s="31"/>
      <c r="E73" s="32"/>
      <c r="F73" s="30"/>
      <c r="G73" s="30"/>
      <c r="H73" s="30">
        <f>SUM(H71:H72)</f>
        <v>50.89</v>
      </c>
      <c r="I73" s="33"/>
      <c r="J73" s="33"/>
      <c r="K73" s="29"/>
    </row>
    <row r="74" spans="2:11" s="22" customFormat="1" ht="19.5" customHeight="1" x14ac:dyDescent="0.3">
      <c r="B74" s="23" t="s">
        <v>10</v>
      </c>
      <c r="C74" s="30">
        <v>470.65</v>
      </c>
      <c r="D74" s="31"/>
      <c r="E74" s="32"/>
      <c r="F74" s="30"/>
      <c r="G74" s="30"/>
      <c r="H74" s="30"/>
      <c r="I74" s="33"/>
      <c r="J74" s="33"/>
      <c r="K74" s="29"/>
    </row>
    <row r="75" spans="2:11" s="22" customFormat="1" x14ac:dyDescent="0.3">
      <c r="B75" s="34" t="s">
        <v>65</v>
      </c>
      <c r="C75" s="35">
        <f>C70-C74</f>
        <v>7215.9500000000007</v>
      </c>
      <c r="D75" s="36"/>
      <c r="E75" s="32"/>
      <c r="F75" s="35"/>
      <c r="G75" s="35"/>
      <c r="H75" s="35"/>
      <c r="I75" s="33"/>
      <c r="J75" s="33"/>
      <c r="K75" s="29"/>
    </row>
    <row r="76" spans="2:11" s="22" customFormat="1" x14ac:dyDescent="0.3">
      <c r="B76" s="44"/>
      <c r="C76" s="35"/>
      <c r="D76" s="36"/>
      <c r="E76" s="32"/>
      <c r="F76" s="35"/>
      <c r="G76" s="35"/>
      <c r="H76" s="35"/>
      <c r="I76" s="33"/>
      <c r="J76" s="33"/>
      <c r="K76" s="29"/>
    </row>
    <row r="77" spans="2:11" s="21" customFormat="1" x14ac:dyDescent="0.3">
      <c r="B77" s="126" t="s">
        <v>172</v>
      </c>
      <c r="C77" s="127"/>
      <c r="D77" s="127"/>
      <c r="E77" s="127"/>
      <c r="F77" s="127"/>
      <c r="G77" s="127"/>
      <c r="H77" s="127"/>
      <c r="I77" s="127"/>
      <c r="J77" s="127"/>
      <c r="K77" s="127"/>
    </row>
    <row r="78" spans="2:11" ht="46.8" x14ac:dyDescent="0.3">
      <c r="B78" s="23" t="s">
        <v>55</v>
      </c>
      <c r="C78" s="24" t="s">
        <v>56</v>
      </c>
      <c r="D78" s="25" t="s">
        <v>3</v>
      </c>
      <c r="E78" s="26" t="s">
        <v>4</v>
      </c>
      <c r="F78" s="24" t="s">
        <v>57</v>
      </c>
      <c r="G78" s="24" t="s">
        <v>58</v>
      </c>
      <c r="H78" s="24" t="s">
        <v>59</v>
      </c>
      <c r="I78" s="33" t="s">
        <v>61</v>
      </c>
      <c r="J78" s="28" t="s">
        <v>174</v>
      </c>
      <c r="K78" s="29" t="s">
        <v>173</v>
      </c>
    </row>
    <row r="79" spans="2:11" x14ac:dyDescent="0.3">
      <c r="B79" s="33" t="s">
        <v>171</v>
      </c>
      <c r="C79" s="53">
        <v>6268.6</v>
      </c>
      <c r="D79" s="27">
        <v>1</v>
      </c>
      <c r="E79" s="54">
        <v>6.7970096973579297</v>
      </c>
      <c r="F79" s="53">
        <v>79.959999999999994</v>
      </c>
      <c r="G79" s="53">
        <v>52.56</v>
      </c>
      <c r="H79" s="53">
        <v>48.93</v>
      </c>
      <c r="I79" s="33" t="s">
        <v>0</v>
      </c>
      <c r="J79" s="33" t="s">
        <v>191</v>
      </c>
      <c r="K79" s="29" t="s">
        <v>0</v>
      </c>
    </row>
    <row r="80" spans="2:11" x14ac:dyDescent="0.3">
      <c r="B80" s="33" t="s">
        <v>74</v>
      </c>
      <c r="C80" s="53">
        <v>5869.64</v>
      </c>
      <c r="D80" s="27">
        <v>2</v>
      </c>
      <c r="E80" s="54">
        <v>0</v>
      </c>
      <c r="F80" s="53">
        <v>81</v>
      </c>
      <c r="G80" s="53">
        <v>52.04</v>
      </c>
      <c r="H80" s="53">
        <v>49.37</v>
      </c>
      <c r="I80" s="33"/>
      <c r="J80" s="33" t="s">
        <v>192</v>
      </c>
      <c r="K80" s="29"/>
    </row>
    <row r="81" spans="1:11" x14ac:dyDescent="0.3">
      <c r="B81" s="33"/>
      <c r="C81" s="53"/>
      <c r="D81" s="27"/>
      <c r="E81" s="27"/>
      <c r="F81" s="53"/>
      <c r="G81" s="53"/>
      <c r="H81" s="53">
        <v>2</v>
      </c>
      <c r="I81" s="33"/>
      <c r="J81" s="33"/>
      <c r="K81" s="29"/>
    </row>
    <row r="82" spans="1:11" x14ac:dyDescent="0.3">
      <c r="B82" s="33" t="s">
        <v>64</v>
      </c>
      <c r="C82" s="53"/>
      <c r="D82" s="27"/>
      <c r="E82" s="27"/>
      <c r="F82" s="53"/>
      <c r="G82" s="53"/>
      <c r="H82" s="53">
        <v>51.37</v>
      </c>
      <c r="I82" s="33"/>
      <c r="J82" s="33"/>
      <c r="K82" s="29"/>
    </row>
    <row r="83" spans="1:11" x14ac:dyDescent="0.3">
      <c r="B83" s="33" t="s">
        <v>1</v>
      </c>
      <c r="C83" s="53">
        <v>556.63</v>
      </c>
      <c r="D83" s="27"/>
      <c r="E83" s="27"/>
      <c r="F83" s="27"/>
      <c r="G83" s="27"/>
      <c r="H83" s="27"/>
      <c r="I83" s="33"/>
      <c r="J83" s="33"/>
      <c r="K83" s="29"/>
    </row>
    <row r="84" spans="1:11" x14ac:dyDescent="0.3">
      <c r="B84" s="55" t="s">
        <v>65</v>
      </c>
      <c r="C84" s="53">
        <v>5711.97</v>
      </c>
      <c r="D84" s="27"/>
      <c r="E84" s="27"/>
      <c r="F84" s="27"/>
      <c r="G84" s="27"/>
      <c r="H84" s="27"/>
      <c r="I84" s="33"/>
      <c r="J84" s="33"/>
      <c r="K84" s="29"/>
    </row>
    <row r="85" spans="1:11" s="22" customFormat="1" x14ac:dyDescent="0.3">
      <c r="B85" s="44"/>
      <c r="C85" s="35"/>
      <c r="D85" s="36"/>
      <c r="E85" s="32"/>
      <c r="F85" s="35"/>
      <c r="G85" s="35"/>
      <c r="H85" s="35"/>
      <c r="I85" s="33"/>
      <c r="J85" s="33"/>
      <c r="K85" s="29"/>
    </row>
    <row r="86" spans="1:11" ht="15.6" customHeight="1" x14ac:dyDescent="0.3">
      <c r="B86" s="135"/>
      <c r="C86" s="136"/>
      <c r="D86" s="136"/>
      <c r="E86" s="136"/>
      <c r="F86" s="136"/>
      <c r="G86" s="136"/>
      <c r="H86" s="136"/>
      <c r="I86" s="137"/>
      <c r="J86" s="33"/>
      <c r="K86" s="29"/>
    </row>
    <row r="87" spans="1:11" ht="22.8" x14ac:dyDescent="0.4">
      <c r="A87" s="56" t="s">
        <v>88</v>
      </c>
      <c r="B87" s="125" t="s">
        <v>87</v>
      </c>
      <c r="C87" s="125"/>
      <c r="D87" s="125"/>
      <c r="E87" s="125"/>
      <c r="F87" s="125"/>
      <c r="G87" s="125"/>
      <c r="H87" s="125"/>
      <c r="I87" s="125"/>
      <c r="J87" s="125"/>
      <c r="K87" s="125"/>
    </row>
    <row r="88" spans="1:11" ht="13.95" customHeight="1" x14ac:dyDescent="0.3">
      <c r="B88" s="135"/>
      <c r="C88" s="136"/>
      <c r="D88" s="136"/>
      <c r="E88" s="136"/>
      <c r="F88" s="136"/>
      <c r="G88" s="136"/>
      <c r="H88" s="136"/>
      <c r="I88" s="137"/>
      <c r="J88" s="33"/>
      <c r="K88" s="29"/>
    </row>
    <row r="89" spans="1:11" x14ac:dyDescent="0.3">
      <c r="B89" s="125" t="s">
        <v>262</v>
      </c>
      <c r="C89" s="125"/>
      <c r="D89" s="125"/>
      <c r="E89" s="125"/>
      <c r="F89" s="125"/>
      <c r="G89" s="125"/>
      <c r="H89" s="125"/>
      <c r="I89" s="125"/>
      <c r="J89" s="27"/>
      <c r="K89" s="29"/>
    </row>
    <row r="90" spans="1:11" x14ac:dyDescent="0.3">
      <c r="B90" s="125" t="s">
        <v>90</v>
      </c>
      <c r="C90" s="125"/>
      <c r="D90" s="125"/>
      <c r="E90" s="125"/>
      <c r="F90" s="125"/>
      <c r="G90" s="125"/>
      <c r="H90" s="125"/>
      <c r="I90" s="125"/>
      <c r="J90" s="50"/>
      <c r="K90" s="50"/>
    </row>
    <row r="91" spans="1:11" ht="26.4" customHeight="1" x14ac:dyDescent="0.3">
      <c r="B91" s="23" t="s">
        <v>2</v>
      </c>
      <c r="C91" s="24" t="s">
        <v>56</v>
      </c>
      <c r="D91" s="25" t="s">
        <v>3</v>
      </c>
      <c r="E91" s="26" t="s">
        <v>4</v>
      </c>
      <c r="F91" s="24" t="s">
        <v>5</v>
      </c>
      <c r="G91" s="24" t="s">
        <v>6</v>
      </c>
      <c r="H91" s="24" t="s">
        <v>7</v>
      </c>
      <c r="I91" s="27" t="s">
        <v>8</v>
      </c>
      <c r="J91" s="28" t="s">
        <v>174</v>
      </c>
      <c r="K91" s="29" t="s">
        <v>173</v>
      </c>
    </row>
    <row r="92" spans="1:11" x14ac:dyDescent="0.3">
      <c r="B92" s="23" t="s">
        <v>14</v>
      </c>
      <c r="C92" s="30">
        <v>10643.36</v>
      </c>
      <c r="D92" s="31">
        <v>1</v>
      </c>
      <c r="E92" s="57">
        <v>18.52</v>
      </c>
      <c r="F92" s="30">
        <v>105</v>
      </c>
      <c r="G92" s="30">
        <v>59.26</v>
      </c>
      <c r="H92" s="30">
        <v>55.9</v>
      </c>
      <c r="I92" s="33" t="s">
        <v>0</v>
      </c>
      <c r="J92" s="28" t="s">
        <v>274</v>
      </c>
      <c r="K92" s="29" t="s">
        <v>0</v>
      </c>
    </row>
    <row r="93" spans="1:11" x14ac:dyDescent="0.3">
      <c r="B93" s="23" t="s">
        <v>15</v>
      </c>
      <c r="C93" s="30">
        <v>10436.61</v>
      </c>
      <c r="D93" s="31">
        <v>2</v>
      </c>
      <c r="E93" s="57">
        <v>16.22</v>
      </c>
      <c r="F93" s="30">
        <v>106.11</v>
      </c>
      <c r="G93" s="30">
        <v>59.94</v>
      </c>
      <c r="H93" s="30">
        <v>56.98</v>
      </c>
      <c r="I93" s="33" t="s">
        <v>0</v>
      </c>
      <c r="J93" s="28" t="s">
        <v>275</v>
      </c>
      <c r="K93" s="29" t="s">
        <v>0</v>
      </c>
    </row>
    <row r="94" spans="1:11" x14ac:dyDescent="0.3">
      <c r="B94" s="23" t="s">
        <v>16</v>
      </c>
      <c r="C94" s="30">
        <v>10404.379999999999</v>
      </c>
      <c r="D94" s="31">
        <v>3</v>
      </c>
      <c r="E94" s="57">
        <v>15.86</v>
      </c>
      <c r="F94" s="30">
        <v>107.45</v>
      </c>
      <c r="G94" s="30">
        <v>62.59</v>
      </c>
      <c r="H94" s="30">
        <v>59.14</v>
      </c>
      <c r="I94" s="33" t="s">
        <v>0</v>
      </c>
      <c r="J94" s="28" t="s">
        <v>276</v>
      </c>
      <c r="K94" s="29" t="s">
        <v>0</v>
      </c>
    </row>
    <row r="95" spans="1:11" x14ac:dyDescent="0.3">
      <c r="B95" s="23" t="s">
        <v>18</v>
      </c>
      <c r="C95" s="30">
        <v>10353.17</v>
      </c>
      <c r="D95" s="31">
        <v>4</v>
      </c>
      <c r="E95" s="57">
        <v>15.29</v>
      </c>
      <c r="F95" s="30">
        <v>105.77</v>
      </c>
      <c r="G95" s="30">
        <v>59.74</v>
      </c>
      <c r="H95" s="30">
        <v>56.72</v>
      </c>
      <c r="I95" s="33" t="s">
        <v>0</v>
      </c>
      <c r="J95" s="28" t="s">
        <v>277</v>
      </c>
      <c r="K95" s="29" t="s">
        <v>0</v>
      </c>
    </row>
    <row r="96" spans="1:11" x14ac:dyDescent="0.3">
      <c r="B96" s="23" t="s">
        <v>17</v>
      </c>
      <c r="C96" s="30">
        <v>10311.36</v>
      </c>
      <c r="D96" s="31">
        <v>5</v>
      </c>
      <c r="E96" s="57">
        <v>14.82</v>
      </c>
      <c r="F96" s="30">
        <v>105.15</v>
      </c>
      <c r="G96" s="30">
        <v>59.73</v>
      </c>
      <c r="H96" s="30">
        <v>56.3</v>
      </c>
      <c r="I96" s="33" t="s">
        <v>0</v>
      </c>
      <c r="J96" s="28" t="s">
        <v>356</v>
      </c>
      <c r="K96" s="29" t="s">
        <v>0</v>
      </c>
    </row>
    <row r="97" spans="2:11" x14ac:dyDescent="0.3">
      <c r="B97" s="23" t="s">
        <v>19</v>
      </c>
      <c r="C97" s="30">
        <v>10278.469999999999</v>
      </c>
      <c r="D97" s="31">
        <v>6</v>
      </c>
      <c r="E97" s="57">
        <v>14.46</v>
      </c>
      <c r="F97" s="30">
        <v>106.2</v>
      </c>
      <c r="G97" s="30">
        <v>60.78</v>
      </c>
      <c r="H97" s="30">
        <v>57.53</v>
      </c>
      <c r="I97" s="33" t="s">
        <v>184</v>
      </c>
      <c r="J97" s="28" t="s">
        <v>278</v>
      </c>
      <c r="K97" s="29" t="s">
        <v>184</v>
      </c>
    </row>
    <row r="98" spans="2:11" x14ac:dyDescent="0.3">
      <c r="B98" s="23" t="s">
        <v>20</v>
      </c>
      <c r="C98" s="30">
        <v>10226.52</v>
      </c>
      <c r="D98" s="31">
        <v>7</v>
      </c>
      <c r="E98" s="57">
        <v>13.88</v>
      </c>
      <c r="F98" s="30">
        <v>105.99</v>
      </c>
      <c r="G98" s="30">
        <v>59.18</v>
      </c>
      <c r="H98" s="30">
        <v>55.79</v>
      </c>
      <c r="I98" s="33" t="s">
        <v>0</v>
      </c>
      <c r="J98" s="28" t="s">
        <v>279</v>
      </c>
      <c r="K98" s="29" t="s">
        <v>0</v>
      </c>
    </row>
    <row r="99" spans="2:11" x14ac:dyDescent="0.3">
      <c r="B99" s="23" t="s">
        <v>21</v>
      </c>
      <c r="C99" s="30">
        <v>10040.94</v>
      </c>
      <c r="D99" s="31">
        <v>8</v>
      </c>
      <c r="E99" s="57">
        <v>11.81</v>
      </c>
      <c r="F99" s="30">
        <v>106.47</v>
      </c>
      <c r="G99" s="30">
        <v>60.82</v>
      </c>
      <c r="H99" s="30">
        <v>57.1</v>
      </c>
      <c r="I99" s="33" t="s">
        <v>0</v>
      </c>
      <c r="J99" s="28" t="s">
        <v>280</v>
      </c>
      <c r="K99" s="29" t="s">
        <v>0</v>
      </c>
    </row>
    <row r="100" spans="2:11" x14ac:dyDescent="0.3">
      <c r="B100" s="23" t="s">
        <v>11</v>
      </c>
      <c r="C100" s="30">
        <v>8980.2900000000009</v>
      </c>
      <c r="D100" s="31">
        <v>20</v>
      </c>
      <c r="E100" s="51"/>
      <c r="F100" s="30">
        <v>106.57</v>
      </c>
      <c r="G100" s="30">
        <v>61.09</v>
      </c>
      <c r="H100" s="30">
        <v>57.4</v>
      </c>
      <c r="I100" s="33"/>
      <c r="J100" s="28" t="s">
        <v>193</v>
      </c>
      <c r="K100" s="29"/>
    </row>
    <row r="101" spans="2:11" x14ac:dyDescent="0.3">
      <c r="B101" s="23" t="s">
        <v>9</v>
      </c>
      <c r="C101" s="24"/>
      <c r="D101" s="25"/>
      <c r="E101" s="51"/>
      <c r="F101" s="24"/>
      <c r="G101" s="24"/>
      <c r="H101" s="24">
        <f>H100+2</f>
        <v>59.4</v>
      </c>
      <c r="I101" s="33"/>
      <c r="J101" s="33"/>
      <c r="K101" s="29"/>
    </row>
    <row r="102" spans="2:11" x14ac:dyDescent="0.3">
      <c r="B102" s="23" t="s">
        <v>10</v>
      </c>
      <c r="C102" s="30">
        <v>936.55</v>
      </c>
      <c r="D102" s="25"/>
      <c r="E102" s="51"/>
      <c r="F102" s="24"/>
      <c r="G102" s="24"/>
      <c r="H102" s="24"/>
      <c r="I102" s="33"/>
      <c r="J102" s="33"/>
      <c r="K102" s="29"/>
    </row>
    <row r="103" spans="2:11" x14ac:dyDescent="0.3">
      <c r="B103" s="23" t="s">
        <v>13</v>
      </c>
      <c r="C103" s="58">
        <f>C92-C102</f>
        <v>9706.8100000000013</v>
      </c>
      <c r="D103" s="59"/>
      <c r="E103" s="51"/>
      <c r="F103" s="58"/>
      <c r="G103" s="58"/>
      <c r="H103" s="58"/>
      <c r="I103" s="33"/>
      <c r="J103" s="33"/>
      <c r="K103" s="29"/>
    </row>
    <row r="104" spans="2:11" x14ac:dyDescent="0.3">
      <c r="B104" s="60"/>
      <c r="C104" s="58"/>
      <c r="D104" s="59"/>
      <c r="E104" s="51"/>
      <c r="F104" s="58"/>
      <c r="G104" s="58"/>
      <c r="H104" s="58"/>
      <c r="I104" s="33"/>
      <c r="J104" s="33"/>
      <c r="K104" s="29"/>
    </row>
    <row r="105" spans="2:11" x14ac:dyDescent="0.3">
      <c r="B105" s="132"/>
      <c r="C105" s="132"/>
      <c r="D105" s="132"/>
      <c r="E105" s="132"/>
      <c r="F105" s="132"/>
      <c r="G105" s="132"/>
      <c r="H105" s="132"/>
      <c r="I105" s="132"/>
      <c r="J105" s="132"/>
      <c r="K105" s="132"/>
    </row>
    <row r="106" spans="2:11" x14ac:dyDescent="0.3">
      <c r="B106" s="121" t="s">
        <v>89</v>
      </c>
      <c r="C106" s="121"/>
      <c r="D106" s="121"/>
      <c r="E106" s="121"/>
      <c r="F106" s="121"/>
      <c r="G106" s="121"/>
      <c r="H106" s="121"/>
      <c r="I106" s="121"/>
      <c r="J106" s="28"/>
      <c r="K106" s="61"/>
    </row>
    <row r="107" spans="2:11" ht="46.8" x14ac:dyDescent="0.3">
      <c r="B107" s="23" t="s">
        <v>2</v>
      </c>
      <c r="C107" s="24" t="s">
        <v>56</v>
      </c>
      <c r="D107" s="25" t="s">
        <v>3</v>
      </c>
      <c r="E107" s="26" t="s">
        <v>4</v>
      </c>
      <c r="F107" s="24" t="s">
        <v>5</v>
      </c>
      <c r="G107" s="24" t="s">
        <v>6</v>
      </c>
      <c r="H107" s="24" t="s">
        <v>7</v>
      </c>
      <c r="I107" s="27" t="s">
        <v>8</v>
      </c>
      <c r="J107" s="28" t="s">
        <v>174</v>
      </c>
      <c r="K107" s="29" t="s">
        <v>173</v>
      </c>
    </row>
    <row r="108" spans="2:11" x14ac:dyDescent="0.3">
      <c r="B108" s="23" t="s">
        <v>28</v>
      </c>
      <c r="C108" s="30">
        <v>9223.89</v>
      </c>
      <c r="D108" s="31">
        <v>1</v>
      </c>
      <c r="E108" s="57">
        <v>11</v>
      </c>
      <c r="F108" s="30">
        <v>92.74</v>
      </c>
      <c r="G108" s="30">
        <v>55.69</v>
      </c>
      <c r="H108" s="30">
        <v>53.49</v>
      </c>
      <c r="I108" s="33" t="s">
        <v>0</v>
      </c>
      <c r="J108" s="33" t="s">
        <v>281</v>
      </c>
      <c r="K108" s="29" t="s">
        <v>0</v>
      </c>
    </row>
    <row r="109" spans="2:11" x14ac:dyDescent="0.3">
      <c r="B109" s="23" t="s">
        <v>27</v>
      </c>
      <c r="C109" s="30">
        <v>9214.74</v>
      </c>
      <c r="D109" s="31">
        <v>2</v>
      </c>
      <c r="E109" s="57">
        <v>10.89</v>
      </c>
      <c r="F109" s="30">
        <v>90.75</v>
      </c>
      <c r="G109" s="30">
        <v>51.99</v>
      </c>
      <c r="H109" s="30">
        <v>50.12</v>
      </c>
      <c r="I109" s="33" t="s">
        <v>0</v>
      </c>
      <c r="J109" s="33" t="s">
        <v>357</v>
      </c>
      <c r="K109" s="29" t="s">
        <v>0</v>
      </c>
    </row>
    <row r="110" spans="2:11" x14ac:dyDescent="0.3">
      <c r="B110" s="23" t="s">
        <v>22</v>
      </c>
      <c r="C110" s="30">
        <v>9192.91</v>
      </c>
      <c r="D110" s="31">
        <v>3</v>
      </c>
      <c r="E110" s="57">
        <v>10.63</v>
      </c>
      <c r="F110" s="30">
        <v>91.53</v>
      </c>
      <c r="G110" s="30">
        <v>50.92</v>
      </c>
      <c r="H110" s="30">
        <v>49.16</v>
      </c>
      <c r="I110" s="33" t="s">
        <v>0</v>
      </c>
      <c r="J110" s="33" t="s">
        <v>282</v>
      </c>
      <c r="K110" s="29" t="s">
        <v>0</v>
      </c>
    </row>
    <row r="111" spans="2:11" x14ac:dyDescent="0.3">
      <c r="B111" s="23" t="s">
        <v>18</v>
      </c>
      <c r="C111" s="30">
        <v>9032.76</v>
      </c>
      <c r="D111" s="31">
        <v>4</v>
      </c>
      <c r="E111" s="57">
        <v>8.6999999999999993</v>
      </c>
      <c r="F111" s="30">
        <v>91.98</v>
      </c>
      <c r="G111" s="30">
        <v>53.78</v>
      </c>
      <c r="H111" s="30">
        <v>51.89</v>
      </c>
      <c r="I111" s="33" t="s">
        <v>0</v>
      </c>
      <c r="J111" s="33" t="s">
        <v>283</v>
      </c>
      <c r="K111" s="29" t="s">
        <v>0</v>
      </c>
    </row>
    <row r="112" spans="2:11" x14ac:dyDescent="0.3">
      <c r="B112" s="23" t="s">
        <v>32</v>
      </c>
      <c r="C112" s="30">
        <v>8879.9</v>
      </c>
      <c r="D112" s="31">
        <v>5</v>
      </c>
      <c r="E112" s="57">
        <v>6.86</v>
      </c>
      <c r="F112" s="30">
        <v>91</v>
      </c>
      <c r="G112" s="30">
        <v>52.01</v>
      </c>
      <c r="H112" s="30">
        <v>50.33</v>
      </c>
      <c r="I112" s="33" t="s">
        <v>0</v>
      </c>
      <c r="J112" s="33" t="s">
        <v>284</v>
      </c>
      <c r="K112" s="29" t="s">
        <v>0</v>
      </c>
    </row>
    <row r="113" spans="2:11" x14ac:dyDescent="0.3">
      <c r="B113" s="23" t="s">
        <v>17</v>
      </c>
      <c r="C113" s="30">
        <v>8879.34</v>
      </c>
      <c r="D113" s="31">
        <v>6</v>
      </c>
      <c r="E113" s="57">
        <v>6.85</v>
      </c>
      <c r="F113" s="30">
        <v>92.89</v>
      </c>
      <c r="G113" s="30">
        <v>52.59</v>
      </c>
      <c r="H113" s="30">
        <v>50.36</v>
      </c>
      <c r="I113" s="33" t="s">
        <v>0</v>
      </c>
      <c r="J113" s="33" t="s">
        <v>285</v>
      </c>
      <c r="K113" s="29" t="s">
        <v>0</v>
      </c>
    </row>
    <row r="114" spans="2:11" x14ac:dyDescent="0.3">
      <c r="B114" s="23" t="s">
        <v>20</v>
      </c>
      <c r="C114" s="30">
        <v>8796.33</v>
      </c>
      <c r="D114" s="31">
        <v>7</v>
      </c>
      <c r="E114" s="57">
        <v>5.85</v>
      </c>
      <c r="F114" s="30">
        <v>91.33</v>
      </c>
      <c r="G114" s="30">
        <v>52.96</v>
      </c>
      <c r="H114" s="30">
        <v>51.21</v>
      </c>
      <c r="I114" s="33" t="s">
        <v>0</v>
      </c>
      <c r="J114" s="33" t="s">
        <v>286</v>
      </c>
      <c r="K114" s="29" t="s">
        <v>0</v>
      </c>
    </row>
    <row r="115" spans="2:11" x14ac:dyDescent="0.3">
      <c r="B115" s="23" t="s">
        <v>31</v>
      </c>
      <c r="C115" s="30">
        <v>8796.16</v>
      </c>
      <c r="D115" s="31">
        <v>8</v>
      </c>
      <c r="E115" s="57">
        <v>5.85</v>
      </c>
      <c r="F115" s="30">
        <v>92.17</v>
      </c>
      <c r="G115" s="30">
        <v>54.51</v>
      </c>
      <c r="H115" s="30">
        <v>52.53</v>
      </c>
      <c r="I115" s="33" t="s">
        <v>0</v>
      </c>
      <c r="J115" s="33" t="s">
        <v>358</v>
      </c>
      <c r="K115" s="29" t="s">
        <v>0</v>
      </c>
    </row>
    <row r="116" spans="2:11" x14ac:dyDescent="0.3">
      <c r="B116" s="23" t="s">
        <v>25</v>
      </c>
      <c r="C116" s="30">
        <v>8669.4500000000007</v>
      </c>
      <c r="D116" s="31">
        <v>9</v>
      </c>
      <c r="E116" s="57">
        <v>4.33</v>
      </c>
      <c r="F116" s="30">
        <v>92.32</v>
      </c>
      <c r="G116" s="30">
        <v>53.47</v>
      </c>
      <c r="H116" s="30">
        <v>51.42</v>
      </c>
      <c r="I116" s="33" t="s">
        <v>0</v>
      </c>
      <c r="J116" s="33" t="s">
        <v>287</v>
      </c>
      <c r="K116" s="29" t="s">
        <v>0</v>
      </c>
    </row>
    <row r="117" spans="2:11" x14ac:dyDescent="0.3">
      <c r="B117" s="23" t="s">
        <v>23</v>
      </c>
      <c r="C117" s="30">
        <v>8651.18</v>
      </c>
      <c r="D117" s="31">
        <v>10</v>
      </c>
      <c r="E117" s="57">
        <v>4.1100000000000003</v>
      </c>
      <c r="F117" s="30">
        <v>93.45</v>
      </c>
      <c r="G117" s="30">
        <v>56.63</v>
      </c>
      <c r="H117" s="30">
        <v>54.28</v>
      </c>
      <c r="I117" s="33" t="s">
        <v>0</v>
      </c>
      <c r="J117" s="33" t="s">
        <v>359</v>
      </c>
      <c r="K117" s="29" t="s">
        <v>0</v>
      </c>
    </row>
    <row r="118" spans="2:11" x14ac:dyDescent="0.3">
      <c r="B118" s="23" t="s">
        <v>14</v>
      </c>
      <c r="C118" s="30">
        <v>8643.08</v>
      </c>
      <c r="D118" s="31">
        <v>11</v>
      </c>
      <c r="E118" s="57">
        <v>4.01</v>
      </c>
      <c r="F118" s="30">
        <v>91.88</v>
      </c>
      <c r="G118" s="30">
        <v>52.56</v>
      </c>
      <c r="H118" s="30">
        <v>50.8</v>
      </c>
      <c r="I118" s="33" t="s">
        <v>0</v>
      </c>
      <c r="J118" s="33" t="s">
        <v>288</v>
      </c>
      <c r="K118" s="29" t="s">
        <v>0</v>
      </c>
    </row>
    <row r="119" spans="2:11" x14ac:dyDescent="0.3">
      <c r="B119" s="23" t="s">
        <v>15</v>
      </c>
      <c r="C119" s="30">
        <v>8622</v>
      </c>
      <c r="D119" s="31">
        <v>12</v>
      </c>
      <c r="E119" s="57">
        <v>3.76</v>
      </c>
      <c r="F119" s="30">
        <v>93</v>
      </c>
      <c r="G119" s="30">
        <v>54.19</v>
      </c>
      <c r="H119" s="30">
        <v>51.9</v>
      </c>
      <c r="I119" s="33" t="s">
        <v>0</v>
      </c>
      <c r="J119" s="33" t="s">
        <v>289</v>
      </c>
      <c r="K119" s="29" t="s">
        <v>0</v>
      </c>
    </row>
    <row r="120" spans="2:11" x14ac:dyDescent="0.3">
      <c r="B120" s="23" t="s">
        <v>30</v>
      </c>
      <c r="C120" s="30">
        <v>8577.2999999999993</v>
      </c>
      <c r="D120" s="31">
        <v>13</v>
      </c>
      <c r="E120" s="57">
        <v>3.22</v>
      </c>
      <c r="F120" s="30">
        <v>90.79</v>
      </c>
      <c r="G120" s="30">
        <v>52.24</v>
      </c>
      <c r="H120" s="30">
        <v>50.6</v>
      </c>
      <c r="I120" s="33" t="s">
        <v>0</v>
      </c>
      <c r="J120" s="33" t="s">
        <v>290</v>
      </c>
      <c r="K120" s="29" t="s">
        <v>0</v>
      </c>
    </row>
    <row r="121" spans="2:11" x14ac:dyDescent="0.3">
      <c r="B121" s="23" t="s">
        <v>24</v>
      </c>
      <c r="C121" s="30">
        <v>8483.57</v>
      </c>
      <c r="D121" s="31">
        <v>14</v>
      </c>
      <c r="E121" s="57">
        <v>2.09</v>
      </c>
      <c r="F121" s="30">
        <v>91.66</v>
      </c>
      <c r="G121" s="30">
        <v>53.68</v>
      </c>
      <c r="H121" s="30">
        <v>51.55</v>
      </c>
      <c r="I121" s="33" t="s">
        <v>0</v>
      </c>
      <c r="J121" s="33" t="s">
        <v>291</v>
      </c>
      <c r="K121" s="29" t="s">
        <v>0</v>
      </c>
    </row>
    <row r="122" spans="2:11" x14ac:dyDescent="0.3">
      <c r="B122" s="23" t="s">
        <v>34</v>
      </c>
      <c r="C122" s="30">
        <v>8352.1299999999992</v>
      </c>
      <c r="D122" s="31">
        <v>15</v>
      </c>
      <c r="E122" s="57">
        <v>0.51</v>
      </c>
      <c r="F122" s="30">
        <v>91.58</v>
      </c>
      <c r="G122" s="30">
        <v>53.57</v>
      </c>
      <c r="H122" s="30">
        <v>51.66</v>
      </c>
      <c r="I122" s="33" t="s">
        <v>0</v>
      </c>
      <c r="J122" s="33" t="s">
        <v>292</v>
      </c>
      <c r="K122" s="29" t="s">
        <v>0</v>
      </c>
    </row>
    <row r="123" spans="2:11" x14ac:dyDescent="0.3">
      <c r="B123" s="23" t="s">
        <v>33</v>
      </c>
      <c r="C123" s="30">
        <v>8324.16</v>
      </c>
      <c r="D123" s="31">
        <v>16</v>
      </c>
      <c r="E123" s="57">
        <v>0.17</v>
      </c>
      <c r="F123" s="30">
        <v>91.84</v>
      </c>
      <c r="G123" s="30">
        <v>53.82</v>
      </c>
      <c r="H123" s="30">
        <v>51.94</v>
      </c>
      <c r="I123" s="33" t="s">
        <v>0</v>
      </c>
      <c r="J123" s="33" t="s">
        <v>293</v>
      </c>
      <c r="K123" s="29" t="s">
        <v>0</v>
      </c>
    </row>
    <row r="124" spans="2:11" x14ac:dyDescent="0.3">
      <c r="B124" s="23" t="s">
        <v>11</v>
      </c>
      <c r="C124" s="30">
        <v>8309.9</v>
      </c>
      <c r="D124" s="31">
        <v>17</v>
      </c>
      <c r="E124" s="32">
        <v>0</v>
      </c>
      <c r="F124" s="30">
        <v>92.17</v>
      </c>
      <c r="G124" s="30">
        <v>54.84</v>
      </c>
      <c r="H124" s="30">
        <v>52.82</v>
      </c>
      <c r="I124" s="33"/>
      <c r="J124" s="33" t="s">
        <v>194</v>
      </c>
      <c r="K124" s="29"/>
    </row>
    <row r="125" spans="2:11" x14ac:dyDescent="0.3">
      <c r="B125" s="23" t="s">
        <v>9</v>
      </c>
      <c r="C125" s="24"/>
      <c r="D125" s="25"/>
      <c r="E125" s="51"/>
      <c r="F125" s="24"/>
      <c r="G125" s="24"/>
      <c r="H125" s="24">
        <f>H123+2</f>
        <v>53.94</v>
      </c>
      <c r="I125" s="33"/>
      <c r="J125" s="33"/>
      <c r="K125" s="29"/>
    </row>
    <row r="126" spans="2:11" x14ac:dyDescent="0.3">
      <c r="B126" s="23" t="s">
        <v>10</v>
      </c>
      <c r="C126" s="30">
        <v>1012.27</v>
      </c>
      <c r="D126" s="25"/>
      <c r="E126" s="51"/>
      <c r="F126" s="24"/>
      <c r="G126" s="24"/>
      <c r="H126" s="24"/>
      <c r="I126" s="33"/>
      <c r="J126" s="33"/>
      <c r="K126" s="29"/>
    </row>
    <row r="127" spans="2:11" x14ac:dyDescent="0.3">
      <c r="B127" s="23" t="s">
        <v>13</v>
      </c>
      <c r="C127" s="58">
        <f>C108-C126</f>
        <v>8211.619999999999</v>
      </c>
      <c r="D127" s="59"/>
      <c r="E127" s="51"/>
      <c r="F127" s="58"/>
      <c r="G127" s="58"/>
      <c r="H127" s="58"/>
      <c r="I127" s="33"/>
      <c r="J127" s="33"/>
      <c r="K127" s="29"/>
    </row>
    <row r="128" spans="2:11" x14ac:dyDescent="0.3">
      <c r="B128" s="60"/>
      <c r="C128" s="58"/>
      <c r="D128" s="59"/>
      <c r="E128" s="51"/>
      <c r="F128" s="58"/>
      <c r="G128" s="58"/>
      <c r="H128" s="58"/>
      <c r="I128" s="33"/>
      <c r="J128" s="33"/>
      <c r="K128" s="29"/>
    </row>
    <row r="129" spans="2:11" x14ac:dyDescent="0.3">
      <c r="B129" s="60"/>
      <c r="C129" s="58"/>
      <c r="D129" s="59"/>
      <c r="E129" s="51"/>
      <c r="F129" s="58"/>
      <c r="G129" s="58"/>
      <c r="H129" s="58"/>
      <c r="I129" s="33"/>
      <c r="J129" s="33"/>
      <c r="K129" s="29"/>
    </row>
    <row r="130" spans="2:11" x14ac:dyDescent="0.3">
      <c r="B130" s="124"/>
      <c r="C130" s="124"/>
      <c r="D130" s="124"/>
      <c r="E130" s="124"/>
      <c r="F130" s="124"/>
      <c r="G130" s="124"/>
      <c r="H130" s="124"/>
      <c r="I130" s="124"/>
      <c r="J130" s="124"/>
      <c r="K130" s="124"/>
    </row>
    <row r="131" spans="2:11" x14ac:dyDescent="0.3">
      <c r="B131" s="121" t="s">
        <v>91</v>
      </c>
      <c r="C131" s="121"/>
      <c r="D131" s="121"/>
      <c r="E131" s="121"/>
      <c r="F131" s="121"/>
      <c r="G131" s="121"/>
      <c r="H131" s="121"/>
      <c r="I131" s="121"/>
      <c r="J131" s="27"/>
      <c r="K131" s="29"/>
    </row>
    <row r="132" spans="2:11" ht="46.8" x14ac:dyDescent="0.3">
      <c r="B132" s="23" t="s">
        <v>2</v>
      </c>
      <c r="C132" s="24" t="s">
        <v>56</v>
      </c>
      <c r="D132" s="25" t="s">
        <v>3</v>
      </c>
      <c r="E132" s="26" t="s">
        <v>4</v>
      </c>
      <c r="F132" s="24" t="s">
        <v>5</v>
      </c>
      <c r="G132" s="24" t="s">
        <v>6</v>
      </c>
      <c r="H132" s="24" t="s">
        <v>7</v>
      </c>
      <c r="I132" s="27" t="s">
        <v>8</v>
      </c>
      <c r="J132" s="28" t="s">
        <v>174</v>
      </c>
      <c r="K132" s="29" t="s">
        <v>173</v>
      </c>
    </row>
    <row r="133" spans="2:11" x14ac:dyDescent="0.3">
      <c r="B133" s="23" t="s">
        <v>20</v>
      </c>
      <c r="C133" s="30">
        <v>9734.1</v>
      </c>
      <c r="D133" s="31">
        <v>1</v>
      </c>
      <c r="E133" s="57">
        <v>10.85</v>
      </c>
      <c r="F133" s="30">
        <v>87.17</v>
      </c>
      <c r="G133" s="30">
        <v>52.97</v>
      </c>
      <c r="H133" s="30">
        <v>50.25</v>
      </c>
      <c r="I133" s="33" t="s">
        <v>0</v>
      </c>
      <c r="J133" s="33" t="s">
        <v>294</v>
      </c>
      <c r="K133" s="29" t="s">
        <v>0</v>
      </c>
    </row>
    <row r="134" spans="2:11" x14ac:dyDescent="0.3">
      <c r="B134" s="23" t="s">
        <v>17</v>
      </c>
      <c r="C134" s="30">
        <v>9643.4</v>
      </c>
      <c r="D134" s="31">
        <v>2</v>
      </c>
      <c r="E134" s="57">
        <v>9.82</v>
      </c>
      <c r="F134" s="30">
        <v>88.81</v>
      </c>
      <c r="G134" s="30">
        <v>53.59</v>
      </c>
      <c r="H134" s="30">
        <v>50.61</v>
      </c>
      <c r="I134" s="33" t="s">
        <v>0</v>
      </c>
      <c r="J134" s="33" t="s">
        <v>295</v>
      </c>
      <c r="K134" s="29" t="s">
        <v>0</v>
      </c>
    </row>
    <row r="135" spans="2:11" x14ac:dyDescent="0.3">
      <c r="B135" s="23" t="s">
        <v>27</v>
      </c>
      <c r="C135" s="30">
        <v>9286.2199999999993</v>
      </c>
      <c r="D135" s="31">
        <v>3</v>
      </c>
      <c r="E135" s="57">
        <v>5.75</v>
      </c>
      <c r="F135" s="30">
        <v>86.01</v>
      </c>
      <c r="G135" s="30">
        <v>52.69</v>
      </c>
      <c r="H135" s="30">
        <v>49.93</v>
      </c>
      <c r="I135" s="33" t="s">
        <v>0</v>
      </c>
      <c r="J135" s="33" t="s">
        <v>296</v>
      </c>
      <c r="K135" s="29" t="s">
        <v>0</v>
      </c>
    </row>
    <row r="136" spans="2:11" x14ac:dyDescent="0.3">
      <c r="B136" s="23" t="s">
        <v>22</v>
      </c>
      <c r="C136" s="30">
        <v>9087.09</v>
      </c>
      <c r="D136" s="31">
        <v>4</v>
      </c>
      <c r="E136" s="57">
        <v>3.49</v>
      </c>
      <c r="F136" s="30">
        <v>88.43</v>
      </c>
      <c r="G136" s="30">
        <v>53.1</v>
      </c>
      <c r="H136" s="30">
        <v>50.34</v>
      </c>
      <c r="I136" s="33" t="s">
        <v>0</v>
      </c>
      <c r="J136" s="33" t="s">
        <v>297</v>
      </c>
      <c r="K136" s="29" t="s">
        <v>0</v>
      </c>
    </row>
    <row r="137" spans="2:11" x14ac:dyDescent="0.3">
      <c r="B137" s="23" t="s">
        <v>28</v>
      </c>
      <c r="C137" s="30">
        <v>9057</v>
      </c>
      <c r="D137" s="31">
        <v>5</v>
      </c>
      <c r="E137" s="57">
        <v>3.14</v>
      </c>
      <c r="F137" s="30">
        <v>87.32</v>
      </c>
      <c r="G137" s="30">
        <v>55.57</v>
      </c>
      <c r="H137" s="30">
        <v>52.92</v>
      </c>
      <c r="I137" s="33" t="s">
        <v>0</v>
      </c>
      <c r="J137" s="33" t="s">
        <v>298</v>
      </c>
      <c r="K137" s="29" t="s">
        <v>0</v>
      </c>
    </row>
    <row r="138" spans="2:11" x14ac:dyDescent="0.3">
      <c r="B138" s="23" t="s">
        <v>26</v>
      </c>
      <c r="C138" s="30">
        <v>8978.39</v>
      </c>
      <c r="D138" s="31">
        <v>6</v>
      </c>
      <c r="E138" s="57">
        <v>2.25</v>
      </c>
      <c r="F138" s="30">
        <v>86.66</v>
      </c>
      <c r="G138" s="30">
        <v>54.58</v>
      </c>
      <c r="H138" s="30">
        <v>51.77</v>
      </c>
      <c r="I138" s="33" t="s">
        <v>0</v>
      </c>
      <c r="J138" s="33" t="s">
        <v>299</v>
      </c>
      <c r="K138" s="29" t="s">
        <v>0</v>
      </c>
    </row>
    <row r="139" spans="2:11" x14ac:dyDescent="0.3">
      <c r="B139" s="23" t="s">
        <v>25</v>
      </c>
      <c r="C139" s="30">
        <v>8973.49</v>
      </c>
      <c r="D139" s="31">
        <v>7</v>
      </c>
      <c r="E139" s="57">
        <v>2.19</v>
      </c>
      <c r="F139" s="30">
        <v>87.95</v>
      </c>
      <c r="G139" s="30">
        <v>53.57</v>
      </c>
      <c r="H139" s="30">
        <v>50.82</v>
      </c>
      <c r="I139" s="33" t="s">
        <v>0</v>
      </c>
      <c r="J139" s="33" t="s">
        <v>300</v>
      </c>
      <c r="K139" s="29" t="s">
        <v>0</v>
      </c>
    </row>
    <row r="140" spans="2:11" x14ac:dyDescent="0.3">
      <c r="B140" s="23" t="s">
        <v>24</v>
      </c>
      <c r="C140" s="30">
        <v>8937.1</v>
      </c>
      <c r="D140" s="31">
        <v>8</v>
      </c>
      <c r="E140" s="57">
        <v>1.78</v>
      </c>
      <c r="F140" s="30">
        <v>87.18</v>
      </c>
      <c r="G140" s="30">
        <v>54.27</v>
      </c>
      <c r="H140" s="30">
        <v>51.42</v>
      </c>
      <c r="I140" s="33" t="s">
        <v>0</v>
      </c>
      <c r="J140" s="33" t="s">
        <v>360</v>
      </c>
      <c r="K140" s="29" t="s">
        <v>0</v>
      </c>
    </row>
    <row r="141" spans="2:11" x14ac:dyDescent="0.3">
      <c r="B141" s="23" t="s">
        <v>30</v>
      </c>
      <c r="C141" s="30">
        <v>8863.59</v>
      </c>
      <c r="D141" s="31">
        <v>9</v>
      </c>
      <c r="E141" s="57">
        <v>0.94</v>
      </c>
      <c r="F141" s="30">
        <v>86.7</v>
      </c>
      <c r="G141" s="30">
        <v>53.63</v>
      </c>
      <c r="H141" s="30">
        <v>50.67</v>
      </c>
      <c r="I141" s="33" t="s">
        <v>0</v>
      </c>
      <c r="J141" s="33" t="s">
        <v>299</v>
      </c>
      <c r="K141" s="29" t="s">
        <v>0</v>
      </c>
    </row>
    <row r="142" spans="2:11" x14ac:dyDescent="0.3">
      <c r="B142" s="23" t="s">
        <v>29</v>
      </c>
      <c r="C142" s="30">
        <v>8859.5</v>
      </c>
      <c r="D142" s="31">
        <v>10</v>
      </c>
      <c r="E142" s="57">
        <v>0.89</v>
      </c>
      <c r="F142" s="30">
        <v>86.24</v>
      </c>
      <c r="G142" s="30">
        <v>52.47</v>
      </c>
      <c r="H142" s="30">
        <v>49.74</v>
      </c>
      <c r="I142" s="33" t="s">
        <v>0</v>
      </c>
      <c r="J142" s="33" t="s">
        <v>301</v>
      </c>
      <c r="K142" s="29" t="s">
        <v>0</v>
      </c>
    </row>
    <row r="143" spans="2:11" x14ac:dyDescent="0.3">
      <c r="B143" s="23" t="s">
        <v>11</v>
      </c>
      <c r="C143" s="30">
        <v>8781</v>
      </c>
      <c r="D143" s="31">
        <v>11</v>
      </c>
      <c r="E143" s="32"/>
      <c r="F143" s="30">
        <v>89.64</v>
      </c>
      <c r="G143" s="30">
        <v>55.44</v>
      </c>
      <c r="H143" s="30">
        <v>52.73</v>
      </c>
      <c r="I143" s="33"/>
      <c r="J143" s="33" t="s">
        <v>176</v>
      </c>
      <c r="K143" s="29"/>
    </row>
    <row r="144" spans="2:11" x14ac:dyDescent="0.3">
      <c r="B144" s="23" t="s">
        <v>9</v>
      </c>
      <c r="C144" s="24"/>
      <c r="D144" s="25"/>
      <c r="E144" s="51"/>
      <c r="F144" s="24"/>
      <c r="G144" s="24"/>
      <c r="H144" s="24">
        <f>H143+2</f>
        <v>54.73</v>
      </c>
      <c r="I144" s="33"/>
      <c r="J144" s="33"/>
      <c r="K144" s="29"/>
    </row>
    <row r="145" spans="2:11" x14ac:dyDescent="0.3">
      <c r="B145" s="23" t="s">
        <v>10</v>
      </c>
      <c r="C145" s="62">
        <v>1047.5899999999999</v>
      </c>
      <c r="D145" s="25"/>
      <c r="E145" s="51"/>
      <c r="F145" s="24"/>
      <c r="G145" s="24"/>
      <c r="H145" s="24"/>
      <c r="I145" s="33"/>
      <c r="J145" s="33"/>
      <c r="K145" s="29"/>
    </row>
    <row r="146" spans="2:11" x14ac:dyDescent="0.3">
      <c r="B146" s="23" t="s">
        <v>13</v>
      </c>
      <c r="C146" s="58">
        <f>C133-C145</f>
        <v>8686.51</v>
      </c>
      <c r="D146" s="59"/>
      <c r="E146" s="51"/>
      <c r="F146" s="58"/>
      <c r="G146" s="58"/>
      <c r="H146" s="58"/>
      <c r="I146" s="33"/>
      <c r="J146" s="33"/>
      <c r="K146" s="29"/>
    </row>
    <row r="147" spans="2:11" x14ac:dyDescent="0.3">
      <c r="B147" s="124" t="s">
        <v>35</v>
      </c>
      <c r="C147" s="124"/>
      <c r="D147" s="124"/>
      <c r="E147" s="124"/>
      <c r="F147" s="124"/>
      <c r="G147" s="124"/>
      <c r="H147" s="124"/>
      <c r="I147" s="124"/>
      <c r="J147" s="124"/>
      <c r="K147" s="124"/>
    </row>
    <row r="148" spans="2:11" x14ac:dyDescent="0.3">
      <c r="B148" s="124"/>
      <c r="C148" s="124"/>
      <c r="D148" s="124"/>
      <c r="E148" s="124"/>
      <c r="F148" s="124"/>
      <c r="G148" s="124"/>
      <c r="H148" s="124"/>
      <c r="I148" s="124"/>
      <c r="J148" s="27"/>
      <c r="K148" s="29"/>
    </row>
    <row r="149" spans="2:11" x14ac:dyDescent="0.3">
      <c r="B149" s="125" t="s">
        <v>92</v>
      </c>
      <c r="C149" s="125"/>
      <c r="D149" s="125"/>
      <c r="E149" s="125"/>
      <c r="F149" s="125"/>
      <c r="G149" s="125"/>
      <c r="H149" s="125"/>
      <c r="I149" s="125"/>
      <c r="J149" s="27"/>
      <c r="K149" s="29"/>
    </row>
    <row r="150" spans="2:11" ht="46.8" x14ac:dyDescent="0.3">
      <c r="B150" s="23" t="s">
        <v>2</v>
      </c>
      <c r="C150" s="24" t="s">
        <v>56</v>
      </c>
      <c r="D150" s="25" t="s">
        <v>3</v>
      </c>
      <c r="E150" s="26" t="s">
        <v>4</v>
      </c>
      <c r="F150" s="24" t="s">
        <v>5</v>
      </c>
      <c r="G150" s="24" t="s">
        <v>6</v>
      </c>
      <c r="H150" s="24" t="s">
        <v>7</v>
      </c>
      <c r="I150" s="27" t="s">
        <v>8</v>
      </c>
      <c r="J150" s="28" t="s">
        <v>174</v>
      </c>
      <c r="K150" s="29" t="s">
        <v>173</v>
      </c>
    </row>
    <row r="151" spans="2:11" x14ac:dyDescent="0.3">
      <c r="B151" s="23" t="s">
        <v>23</v>
      </c>
      <c r="C151" s="30">
        <v>10430.75</v>
      </c>
      <c r="D151" s="25">
        <v>1</v>
      </c>
      <c r="E151" s="57">
        <v>14.06</v>
      </c>
      <c r="F151" s="30">
        <v>95.79</v>
      </c>
      <c r="G151" s="30">
        <v>58.62</v>
      </c>
      <c r="H151" s="30">
        <v>56.26</v>
      </c>
      <c r="I151" s="33" t="s">
        <v>0</v>
      </c>
      <c r="J151" s="33" t="s">
        <v>361</v>
      </c>
      <c r="K151" s="29" t="s">
        <v>0</v>
      </c>
    </row>
    <row r="152" spans="2:11" x14ac:dyDescent="0.3">
      <c r="B152" s="23" t="s">
        <v>30</v>
      </c>
      <c r="C152" s="30">
        <v>10271.209999999999</v>
      </c>
      <c r="D152" s="31">
        <v>2</v>
      </c>
      <c r="E152" s="57">
        <v>12.32</v>
      </c>
      <c r="F152" s="30">
        <v>92.76</v>
      </c>
      <c r="G152" s="30">
        <v>54.96</v>
      </c>
      <c r="H152" s="30">
        <v>53.19</v>
      </c>
      <c r="I152" s="33" t="s">
        <v>0</v>
      </c>
      <c r="J152" s="33" t="s">
        <v>362</v>
      </c>
      <c r="K152" s="29" t="s">
        <v>0</v>
      </c>
    </row>
    <row r="153" spans="2:11" x14ac:dyDescent="0.3">
      <c r="B153" s="23" t="s">
        <v>36</v>
      </c>
      <c r="C153" s="30">
        <v>10254.290000000001</v>
      </c>
      <c r="D153" s="31">
        <v>3</v>
      </c>
      <c r="E153" s="57">
        <v>12.13</v>
      </c>
      <c r="F153" s="30">
        <v>95.18</v>
      </c>
      <c r="G153" s="30">
        <v>57.24</v>
      </c>
      <c r="H153" s="30">
        <v>55.2</v>
      </c>
      <c r="I153" s="33" t="s">
        <v>0</v>
      </c>
      <c r="J153" s="33" t="s">
        <v>363</v>
      </c>
      <c r="K153" s="29" t="s">
        <v>0</v>
      </c>
    </row>
    <row r="154" spans="2:11" x14ac:dyDescent="0.3">
      <c r="B154" s="23" t="s">
        <v>20</v>
      </c>
      <c r="C154" s="30">
        <v>9872.31</v>
      </c>
      <c r="D154" s="31">
        <v>4</v>
      </c>
      <c r="E154" s="57">
        <v>7.96</v>
      </c>
      <c r="F154" s="30">
        <v>91.94</v>
      </c>
      <c r="G154" s="30">
        <v>54.26</v>
      </c>
      <c r="H154" s="30">
        <v>52.43</v>
      </c>
      <c r="I154" s="33" t="s">
        <v>0</v>
      </c>
      <c r="J154" s="33" t="s">
        <v>364</v>
      </c>
      <c r="K154" s="29" t="s">
        <v>0</v>
      </c>
    </row>
    <row r="155" spans="2:11" x14ac:dyDescent="0.3">
      <c r="B155" s="23" t="s">
        <v>24</v>
      </c>
      <c r="C155" s="30">
        <v>9850.48</v>
      </c>
      <c r="D155" s="31">
        <v>5</v>
      </c>
      <c r="E155" s="57">
        <v>7.72</v>
      </c>
      <c r="F155" s="30">
        <v>93.02</v>
      </c>
      <c r="G155" s="30">
        <v>55.91</v>
      </c>
      <c r="H155" s="30">
        <v>54.62</v>
      </c>
      <c r="I155" s="33" t="s">
        <v>0</v>
      </c>
      <c r="J155" s="33" t="s">
        <v>365</v>
      </c>
      <c r="K155" s="29" t="s">
        <v>0</v>
      </c>
    </row>
    <row r="156" spans="2:11" x14ac:dyDescent="0.3">
      <c r="B156" s="23" t="s">
        <v>27</v>
      </c>
      <c r="C156" s="30">
        <v>9790.56</v>
      </c>
      <c r="D156" s="31">
        <v>6</v>
      </c>
      <c r="E156" s="57">
        <v>7.06</v>
      </c>
      <c r="F156" s="30">
        <v>92.41</v>
      </c>
      <c r="G156" s="30">
        <v>54.56</v>
      </c>
      <c r="H156" s="30">
        <v>52.7</v>
      </c>
      <c r="I156" s="33" t="s">
        <v>0</v>
      </c>
      <c r="J156" s="33" t="s">
        <v>366</v>
      </c>
      <c r="K156" s="29" t="s">
        <v>0</v>
      </c>
    </row>
    <row r="157" spans="2:11" x14ac:dyDescent="0.3">
      <c r="B157" s="23" t="s">
        <v>11</v>
      </c>
      <c r="C157" s="30">
        <v>9144.6299999999992</v>
      </c>
      <c r="D157" s="31">
        <v>20</v>
      </c>
      <c r="E157" s="32">
        <v>0</v>
      </c>
      <c r="F157" s="30">
        <v>94.62</v>
      </c>
      <c r="G157" s="30">
        <v>56.51</v>
      </c>
      <c r="H157" s="30">
        <v>54.58</v>
      </c>
      <c r="I157" s="33"/>
      <c r="J157" s="33" t="s">
        <v>367</v>
      </c>
      <c r="K157" s="29"/>
    </row>
    <row r="158" spans="2:11" x14ac:dyDescent="0.3">
      <c r="B158" s="23" t="s">
        <v>9</v>
      </c>
      <c r="C158" s="24"/>
      <c r="D158" s="25"/>
      <c r="E158" s="51"/>
      <c r="F158" s="24"/>
      <c r="G158" s="24"/>
      <c r="H158" s="24">
        <f>H157+2</f>
        <v>56.58</v>
      </c>
      <c r="I158" s="33"/>
      <c r="J158" s="33"/>
      <c r="K158" s="29"/>
    </row>
    <row r="159" spans="2:11" x14ac:dyDescent="0.3">
      <c r="B159" s="23" t="s">
        <v>10</v>
      </c>
      <c r="C159" s="62">
        <v>665.42</v>
      </c>
      <c r="D159" s="25"/>
      <c r="E159" s="51"/>
      <c r="F159" s="24"/>
      <c r="G159" s="24"/>
      <c r="H159" s="24"/>
      <c r="I159" s="33"/>
      <c r="J159" s="33"/>
      <c r="K159" s="29"/>
    </row>
    <row r="160" spans="2:11" x14ac:dyDescent="0.3">
      <c r="B160" s="23" t="s">
        <v>13</v>
      </c>
      <c r="C160" s="58">
        <f>C151-C159</f>
        <v>9765.33</v>
      </c>
      <c r="D160" s="59"/>
      <c r="E160" s="51"/>
      <c r="F160" s="58"/>
      <c r="G160" s="58"/>
      <c r="H160" s="58"/>
      <c r="I160" s="33"/>
      <c r="J160" s="33"/>
      <c r="K160" s="29"/>
    </row>
    <row r="161" spans="2:11" x14ac:dyDescent="0.3">
      <c r="B161" s="60"/>
      <c r="C161" s="58"/>
      <c r="D161" s="59"/>
      <c r="E161" s="51"/>
      <c r="F161" s="58"/>
      <c r="G161" s="58"/>
      <c r="H161" s="58"/>
      <c r="I161" s="33"/>
      <c r="J161" s="33"/>
      <c r="K161" s="29"/>
    </row>
    <row r="162" spans="2:11" x14ac:dyDescent="0.3">
      <c r="B162" s="130"/>
      <c r="C162" s="130"/>
      <c r="D162" s="130"/>
      <c r="E162" s="130"/>
      <c r="F162" s="130"/>
      <c r="G162" s="130"/>
      <c r="H162" s="130"/>
      <c r="I162" s="130"/>
      <c r="J162" s="29"/>
      <c r="K162" s="29"/>
    </row>
    <row r="163" spans="2:11" x14ac:dyDescent="0.3">
      <c r="B163" s="121" t="s">
        <v>93</v>
      </c>
      <c r="C163" s="121"/>
      <c r="D163" s="121"/>
      <c r="E163" s="121"/>
      <c r="F163" s="121"/>
      <c r="G163" s="121"/>
      <c r="H163" s="121"/>
      <c r="I163" s="121"/>
      <c r="J163" s="29"/>
      <c r="K163" s="29"/>
    </row>
    <row r="164" spans="2:11" ht="46.8" x14ac:dyDescent="0.3">
      <c r="B164" s="23" t="s">
        <v>2</v>
      </c>
      <c r="C164" s="24" t="s">
        <v>56</v>
      </c>
      <c r="D164" s="25" t="s">
        <v>3</v>
      </c>
      <c r="E164" s="26" t="s">
        <v>4</v>
      </c>
      <c r="F164" s="24" t="s">
        <v>5</v>
      </c>
      <c r="G164" s="24" t="s">
        <v>6</v>
      </c>
      <c r="H164" s="24" t="s">
        <v>7</v>
      </c>
      <c r="I164" s="27" t="s">
        <v>8</v>
      </c>
      <c r="J164" s="28" t="s">
        <v>174</v>
      </c>
      <c r="K164" s="29" t="s">
        <v>173</v>
      </c>
    </row>
    <row r="165" spans="2:11" x14ac:dyDescent="0.3">
      <c r="B165" s="23" t="s">
        <v>15</v>
      </c>
      <c r="C165" s="30">
        <v>8214.98</v>
      </c>
      <c r="D165" s="31">
        <v>1</v>
      </c>
      <c r="E165" s="57">
        <v>20.66</v>
      </c>
      <c r="F165" s="30">
        <v>85.75</v>
      </c>
      <c r="G165" s="30">
        <v>53.38</v>
      </c>
      <c r="H165" s="30">
        <v>51.5</v>
      </c>
      <c r="I165" s="33" t="s">
        <v>0</v>
      </c>
      <c r="J165" s="33" t="s">
        <v>304</v>
      </c>
      <c r="K165" s="29" t="s">
        <v>0</v>
      </c>
    </row>
    <row r="166" spans="2:11" x14ac:dyDescent="0.3">
      <c r="B166" s="23" t="s">
        <v>22</v>
      </c>
      <c r="C166" s="30">
        <v>7906.31</v>
      </c>
      <c r="D166" s="31">
        <v>2</v>
      </c>
      <c r="E166" s="57">
        <v>16.13</v>
      </c>
      <c r="F166" s="30">
        <v>86.45</v>
      </c>
      <c r="G166" s="30">
        <v>52.03</v>
      </c>
      <c r="H166" s="30">
        <v>49.99</v>
      </c>
      <c r="I166" s="33" t="s">
        <v>0</v>
      </c>
      <c r="J166" s="33" t="s">
        <v>305</v>
      </c>
      <c r="K166" s="29" t="s">
        <v>0</v>
      </c>
    </row>
    <row r="167" spans="2:11" x14ac:dyDescent="0.3">
      <c r="B167" s="23" t="s">
        <v>18</v>
      </c>
      <c r="C167" s="30">
        <v>7764.15</v>
      </c>
      <c r="D167" s="31">
        <v>3</v>
      </c>
      <c r="E167" s="57">
        <v>14.04</v>
      </c>
      <c r="F167" s="30">
        <v>85</v>
      </c>
      <c r="G167" s="30">
        <v>53.6</v>
      </c>
      <c r="H167" s="30">
        <v>51.68</v>
      </c>
      <c r="I167" s="33" t="s">
        <v>0</v>
      </c>
      <c r="J167" s="33" t="s">
        <v>306</v>
      </c>
      <c r="K167" s="29" t="s">
        <v>0</v>
      </c>
    </row>
    <row r="168" spans="2:11" ht="15" customHeight="1" x14ac:dyDescent="0.3">
      <c r="B168" s="23" t="s">
        <v>23</v>
      </c>
      <c r="C168" s="30">
        <v>7762.49</v>
      </c>
      <c r="D168" s="31">
        <v>4</v>
      </c>
      <c r="E168" s="57">
        <v>14.02</v>
      </c>
      <c r="F168" s="30">
        <v>88.11</v>
      </c>
      <c r="G168" s="30">
        <v>56.53</v>
      </c>
      <c r="H168" s="30">
        <v>54.26</v>
      </c>
      <c r="I168" s="33" t="s">
        <v>0</v>
      </c>
      <c r="J168" s="33" t="s">
        <v>307</v>
      </c>
      <c r="K168" s="29" t="s">
        <v>0</v>
      </c>
    </row>
    <row r="169" spans="2:11" x14ac:dyDescent="0.3">
      <c r="B169" s="23" t="s">
        <v>11</v>
      </c>
      <c r="C169" s="30">
        <v>6808.12</v>
      </c>
      <c r="D169" s="31">
        <v>14</v>
      </c>
      <c r="E169" s="32"/>
      <c r="F169" s="30">
        <v>87.49</v>
      </c>
      <c r="G169" s="30">
        <v>54.99</v>
      </c>
      <c r="H169" s="30">
        <v>52.83</v>
      </c>
      <c r="I169" s="33"/>
      <c r="J169" s="33" t="s">
        <v>195</v>
      </c>
      <c r="K169" s="29"/>
    </row>
    <row r="170" spans="2:11" x14ac:dyDescent="0.3">
      <c r="B170" s="23" t="s">
        <v>9</v>
      </c>
      <c r="C170" s="24"/>
      <c r="D170" s="25"/>
      <c r="E170" s="51"/>
      <c r="F170" s="24"/>
      <c r="G170" s="24"/>
      <c r="H170" s="24">
        <f>H169+2</f>
        <v>54.83</v>
      </c>
      <c r="I170" s="33"/>
      <c r="J170" s="33"/>
      <c r="K170" s="29"/>
    </row>
    <row r="171" spans="2:11" x14ac:dyDescent="0.3">
      <c r="B171" s="23" t="s">
        <v>10</v>
      </c>
      <c r="C171" s="30">
        <v>771.2</v>
      </c>
      <c r="D171" s="25"/>
      <c r="E171" s="51"/>
      <c r="F171" s="24"/>
      <c r="G171" s="24"/>
      <c r="H171" s="24"/>
      <c r="I171" s="33"/>
      <c r="J171" s="33"/>
      <c r="K171" s="29"/>
    </row>
    <row r="172" spans="2:11" x14ac:dyDescent="0.3">
      <c r="B172" s="23" t="s">
        <v>13</v>
      </c>
      <c r="C172" s="58">
        <f>C165-C171</f>
        <v>7443.78</v>
      </c>
      <c r="D172" s="59"/>
      <c r="E172" s="51"/>
      <c r="F172" s="58"/>
      <c r="G172" s="58"/>
      <c r="H172" s="58"/>
      <c r="I172" s="33"/>
      <c r="J172" s="33"/>
      <c r="K172" s="29"/>
    </row>
    <row r="173" spans="2:11" x14ac:dyDescent="0.3">
      <c r="B173" s="124"/>
      <c r="C173" s="124"/>
      <c r="D173" s="124"/>
      <c r="E173" s="124"/>
      <c r="F173" s="124"/>
      <c r="G173" s="124"/>
      <c r="H173" s="124"/>
      <c r="I173" s="124"/>
      <c r="J173" s="124"/>
      <c r="K173" s="124"/>
    </row>
    <row r="174" spans="2:11" x14ac:dyDescent="0.3">
      <c r="B174" s="125" t="s">
        <v>94</v>
      </c>
      <c r="C174" s="125"/>
      <c r="D174" s="125"/>
      <c r="E174" s="125"/>
      <c r="F174" s="125"/>
      <c r="G174" s="125"/>
      <c r="H174" s="125"/>
      <c r="I174" s="125"/>
      <c r="J174" s="33"/>
      <c r="K174" s="29"/>
    </row>
    <row r="175" spans="2:11" ht="46.8" x14ac:dyDescent="0.3">
      <c r="B175" s="23" t="s">
        <v>2</v>
      </c>
      <c r="C175" s="24" t="s">
        <v>56</v>
      </c>
      <c r="D175" s="25" t="s">
        <v>3</v>
      </c>
      <c r="E175" s="26" t="s">
        <v>4</v>
      </c>
      <c r="F175" s="24" t="s">
        <v>5</v>
      </c>
      <c r="G175" s="24" t="s">
        <v>6</v>
      </c>
      <c r="H175" s="24" t="s">
        <v>7</v>
      </c>
      <c r="I175" s="27" t="s">
        <v>8</v>
      </c>
      <c r="J175" s="28" t="s">
        <v>174</v>
      </c>
      <c r="K175" s="29" t="s">
        <v>173</v>
      </c>
    </row>
    <row r="176" spans="2:11" x14ac:dyDescent="0.3">
      <c r="B176" s="23" t="s">
        <v>38</v>
      </c>
      <c r="C176" s="30">
        <v>10008.530000000001</v>
      </c>
      <c r="D176" s="31">
        <v>1</v>
      </c>
      <c r="E176" s="57">
        <v>3.47</v>
      </c>
      <c r="F176" s="30">
        <v>92.07</v>
      </c>
      <c r="G176" s="30">
        <v>56.07</v>
      </c>
      <c r="H176" s="30">
        <v>51.94</v>
      </c>
      <c r="I176" s="33" t="s">
        <v>0</v>
      </c>
      <c r="J176" s="33" t="s">
        <v>308</v>
      </c>
      <c r="K176" s="29" t="s">
        <v>0</v>
      </c>
    </row>
    <row r="177" spans="2:11" x14ac:dyDescent="0.3">
      <c r="B177" s="23" t="s">
        <v>39</v>
      </c>
      <c r="C177" s="30">
        <v>9683.75</v>
      </c>
      <c r="D177" s="31">
        <v>2</v>
      </c>
      <c r="E177" s="57">
        <v>0.12</v>
      </c>
      <c r="F177" s="30">
        <v>93.11</v>
      </c>
      <c r="G177" s="30">
        <v>56.61</v>
      </c>
      <c r="H177" s="30">
        <v>53.9</v>
      </c>
      <c r="I177" s="33" t="s">
        <v>0</v>
      </c>
      <c r="J177" s="33" t="s">
        <v>309</v>
      </c>
      <c r="K177" s="29" t="s">
        <v>0</v>
      </c>
    </row>
    <row r="178" spans="2:11" x14ac:dyDescent="0.3">
      <c r="B178" s="23" t="s">
        <v>37</v>
      </c>
      <c r="C178" s="30">
        <v>9672.5</v>
      </c>
      <c r="D178" s="31">
        <v>3</v>
      </c>
      <c r="E178" s="32"/>
      <c r="F178" s="30">
        <v>91.76</v>
      </c>
      <c r="G178" s="30">
        <v>55.26</v>
      </c>
      <c r="H178" s="30">
        <v>53.13</v>
      </c>
      <c r="I178" s="33"/>
      <c r="J178" s="33" t="s">
        <v>196</v>
      </c>
      <c r="K178" s="29"/>
    </row>
    <row r="179" spans="2:11" x14ac:dyDescent="0.3">
      <c r="B179" s="23" t="s">
        <v>9</v>
      </c>
      <c r="C179" s="24"/>
      <c r="D179" s="25"/>
      <c r="E179" s="51"/>
      <c r="F179" s="24"/>
      <c r="G179" s="24"/>
      <c r="H179" s="24">
        <f>H178+2</f>
        <v>55.13</v>
      </c>
      <c r="I179" s="33"/>
      <c r="J179" s="33"/>
      <c r="K179" s="29"/>
    </row>
    <row r="180" spans="2:11" x14ac:dyDescent="0.3">
      <c r="B180" s="23" t="s">
        <v>10</v>
      </c>
      <c r="C180" s="62">
        <v>1012.27</v>
      </c>
      <c r="D180" s="25"/>
      <c r="E180" s="51"/>
      <c r="F180" s="24"/>
      <c r="G180" s="24"/>
      <c r="H180" s="24"/>
      <c r="I180" s="33"/>
      <c r="J180" s="33"/>
      <c r="K180" s="29"/>
    </row>
    <row r="181" spans="2:11" x14ac:dyDescent="0.3">
      <c r="B181" s="23" t="s">
        <v>13</v>
      </c>
      <c r="C181" s="58">
        <f>C176-C180</f>
        <v>8996.26</v>
      </c>
      <c r="D181" s="59"/>
      <c r="E181" s="51"/>
      <c r="F181" s="58"/>
      <c r="G181" s="58"/>
      <c r="H181" s="58"/>
      <c r="I181" s="33"/>
      <c r="J181" s="33"/>
      <c r="K181" s="29"/>
    </row>
    <row r="182" spans="2:11" x14ac:dyDescent="0.3">
      <c r="B182" s="60"/>
      <c r="C182" s="58"/>
      <c r="D182" s="59"/>
      <c r="E182" s="51"/>
      <c r="F182" s="58"/>
      <c r="G182" s="58"/>
      <c r="H182" s="58"/>
      <c r="I182" s="33"/>
      <c r="J182" s="33"/>
      <c r="K182" s="29"/>
    </row>
    <row r="183" spans="2:11" x14ac:dyDescent="0.3">
      <c r="B183" s="60"/>
      <c r="C183" s="58"/>
      <c r="D183" s="59"/>
      <c r="E183" s="51"/>
      <c r="F183" s="58"/>
      <c r="G183" s="58"/>
      <c r="H183" s="58"/>
      <c r="I183" s="33"/>
      <c r="J183" s="33"/>
      <c r="K183" s="29"/>
    </row>
    <row r="184" spans="2:11" x14ac:dyDescent="0.3">
      <c r="B184" s="125" t="s">
        <v>95</v>
      </c>
      <c r="C184" s="125"/>
      <c r="D184" s="125"/>
      <c r="E184" s="125"/>
      <c r="F184" s="125"/>
      <c r="G184" s="125"/>
      <c r="H184" s="125"/>
      <c r="I184" s="125"/>
      <c r="J184" s="27"/>
      <c r="K184" s="29"/>
    </row>
    <row r="185" spans="2:11" ht="46.8" x14ac:dyDescent="0.3">
      <c r="B185" s="23" t="s">
        <v>2</v>
      </c>
      <c r="C185" s="24" t="s">
        <v>56</v>
      </c>
      <c r="D185" s="25" t="s">
        <v>3</v>
      </c>
      <c r="E185" s="26" t="s">
        <v>4</v>
      </c>
      <c r="F185" s="24" t="s">
        <v>5</v>
      </c>
      <c r="G185" s="24" t="s">
        <v>6</v>
      </c>
      <c r="H185" s="24" t="s">
        <v>7</v>
      </c>
      <c r="I185" s="27" t="s">
        <v>8</v>
      </c>
      <c r="J185" s="28" t="s">
        <v>174</v>
      </c>
      <c r="K185" s="29" t="s">
        <v>173</v>
      </c>
    </row>
    <row r="186" spans="2:11" x14ac:dyDescent="0.3">
      <c r="B186" s="23" t="s">
        <v>40</v>
      </c>
      <c r="C186" s="30">
        <v>8006.34</v>
      </c>
      <c r="D186" s="31">
        <v>1</v>
      </c>
      <c r="E186" s="57">
        <v>15.87</v>
      </c>
      <c r="F186" s="30">
        <v>93.82</v>
      </c>
      <c r="G186" s="30">
        <v>56.19</v>
      </c>
      <c r="H186" s="30">
        <v>53.55</v>
      </c>
      <c r="I186" s="33" t="s">
        <v>0</v>
      </c>
      <c r="J186" s="33" t="s">
        <v>310</v>
      </c>
      <c r="K186" s="29" t="s">
        <v>0</v>
      </c>
    </row>
    <row r="187" spans="2:11" ht="17.399999999999999" customHeight="1" x14ac:dyDescent="0.3">
      <c r="B187" s="23" t="s">
        <v>41</v>
      </c>
      <c r="C187" s="30">
        <v>7938.33</v>
      </c>
      <c r="D187" s="31">
        <v>2</v>
      </c>
      <c r="E187" s="57">
        <v>14.89</v>
      </c>
      <c r="F187" s="30">
        <v>92</v>
      </c>
      <c r="G187" s="30">
        <v>54.15</v>
      </c>
      <c r="H187" s="30">
        <v>51.23</v>
      </c>
      <c r="I187" s="33" t="s">
        <v>0</v>
      </c>
      <c r="J187" s="33" t="s">
        <v>311</v>
      </c>
      <c r="K187" s="29" t="s">
        <v>0</v>
      </c>
    </row>
    <row r="188" spans="2:11" ht="18.600000000000001" customHeight="1" x14ac:dyDescent="0.3">
      <c r="B188" s="23" t="s">
        <v>42</v>
      </c>
      <c r="C188" s="30">
        <v>7808.34</v>
      </c>
      <c r="D188" s="31">
        <v>3</v>
      </c>
      <c r="E188" s="57">
        <v>13.01</v>
      </c>
      <c r="F188" s="30">
        <v>91.67</v>
      </c>
      <c r="G188" s="30">
        <v>53.86</v>
      </c>
      <c r="H188" s="30">
        <v>51.05</v>
      </c>
      <c r="I188" s="33" t="s">
        <v>0</v>
      </c>
      <c r="J188" s="33" t="s">
        <v>294</v>
      </c>
      <c r="K188" s="29" t="s">
        <v>0</v>
      </c>
    </row>
    <row r="189" spans="2:11" x14ac:dyDescent="0.3">
      <c r="B189" s="23" t="s">
        <v>43</v>
      </c>
      <c r="C189" s="30">
        <v>7744.68</v>
      </c>
      <c r="D189" s="31">
        <v>4</v>
      </c>
      <c r="E189" s="57">
        <v>12.08</v>
      </c>
      <c r="F189" s="30">
        <v>92.04</v>
      </c>
      <c r="G189" s="30">
        <v>55.54</v>
      </c>
      <c r="H189" s="30">
        <v>52.02</v>
      </c>
      <c r="I189" s="33" t="s">
        <v>0</v>
      </c>
      <c r="J189" s="33" t="s">
        <v>312</v>
      </c>
      <c r="K189" s="29" t="s">
        <v>0</v>
      </c>
    </row>
    <row r="190" spans="2:11" x14ac:dyDescent="0.3">
      <c r="B190" s="23" t="s">
        <v>44</v>
      </c>
      <c r="C190" s="30">
        <v>7739.6</v>
      </c>
      <c r="D190" s="31">
        <v>5</v>
      </c>
      <c r="E190" s="57">
        <v>12.01</v>
      </c>
      <c r="F190" s="30">
        <v>91.92</v>
      </c>
      <c r="G190" s="30">
        <v>53.43</v>
      </c>
      <c r="H190" s="30">
        <v>50.72</v>
      </c>
      <c r="I190" s="33" t="s">
        <v>0</v>
      </c>
      <c r="J190" s="33" t="s">
        <v>313</v>
      </c>
      <c r="K190" s="29" t="s">
        <v>0</v>
      </c>
    </row>
    <row r="191" spans="2:11" x14ac:dyDescent="0.3">
      <c r="B191" s="23" t="s">
        <v>45</v>
      </c>
      <c r="C191" s="30">
        <v>7652.43</v>
      </c>
      <c r="D191" s="31">
        <v>7</v>
      </c>
      <c r="E191" s="57">
        <v>10.75</v>
      </c>
      <c r="F191" s="30">
        <v>92.58</v>
      </c>
      <c r="G191" s="30">
        <v>55.45</v>
      </c>
      <c r="H191" s="30">
        <v>52.55</v>
      </c>
      <c r="I191" s="33" t="s">
        <v>0</v>
      </c>
      <c r="J191" s="33" t="s">
        <v>314</v>
      </c>
      <c r="K191" s="29" t="s">
        <v>0</v>
      </c>
    </row>
    <row r="192" spans="2:11" x14ac:dyDescent="0.3">
      <c r="B192" s="23" t="s">
        <v>16</v>
      </c>
      <c r="C192" s="30">
        <v>7471.76</v>
      </c>
      <c r="D192" s="31">
        <v>8</v>
      </c>
      <c r="E192" s="57">
        <v>8.1300000000000008</v>
      </c>
      <c r="F192" s="30">
        <v>92.41</v>
      </c>
      <c r="G192" s="30">
        <v>56.52</v>
      </c>
      <c r="H192" s="30">
        <v>53.62</v>
      </c>
      <c r="I192" s="33" t="s">
        <v>0</v>
      </c>
      <c r="J192" s="33" t="s">
        <v>315</v>
      </c>
      <c r="K192" s="29" t="s">
        <v>0</v>
      </c>
    </row>
    <row r="193" spans="2:11" x14ac:dyDescent="0.3">
      <c r="B193" s="23" t="s">
        <v>39</v>
      </c>
      <c r="C193" s="30">
        <v>7471.09</v>
      </c>
      <c r="D193" s="31">
        <v>9</v>
      </c>
      <c r="E193" s="57">
        <v>8.1300000000000008</v>
      </c>
      <c r="F193" s="30">
        <v>93.11</v>
      </c>
      <c r="G193" s="30">
        <v>56.35</v>
      </c>
      <c r="H193" s="30">
        <v>53.54</v>
      </c>
      <c r="I193" s="33" t="s">
        <v>0</v>
      </c>
      <c r="J193" s="33" t="s">
        <v>316</v>
      </c>
      <c r="K193" s="29" t="s">
        <v>0</v>
      </c>
    </row>
    <row r="194" spans="2:11" ht="21.6" customHeight="1" x14ac:dyDescent="0.3">
      <c r="B194" s="23" t="s">
        <v>37</v>
      </c>
      <c r="C194" s="30">
        <v>6909.67</v>
      </c>
      <c r="D194" s="31">
        <v>13</v>
      </c>
      <c r="E194" s="32"/>
      <c r="F194" s="30">
        <v>91.76</v>
      </c>
      <c r="G194" s="30">
        <v>54.81</v>
      </c>
      <c r="H194" s="30">
        <v>52</v>
      </c>
      <c r="I194" s="33"/>
      <c r="J194" s="33" t="s">
        <v>177</v>
      </c>
      <c r="K194" s="29"/>
    </row>
    <row r="195" spans="2:11" x14ac:dyDescent="0.3">
      <c r="B195" s="23" t="s">
        <v>9</v>
      </c>
      <c r="C195" s="24"/>
      <c r="D195" s="25"/>
      <c r="E195" s="51"/>
      <c r="F195" s="24"/>
      <c r="G195" s="24"/>
      <c r="H195" s="24">
        <f>H194+2</f>
        <v>54</v>
      </c>
      <c r="I195" s="33"/>
      <c r="J195" s="33"/>
      <c r="K195" s="29"/>
    </row>
    <row r="196" spans="2:11" x14ac:dyDescent="0.3">
      <c r="B196" s="23" t="s">
        <v>10</v>
      </c>
      <c r="C196" s="62">
        <v>602.24</v>
      </c>
      <c r="D196" s="25"/>
      <c r="E196" s="51"/>
      <c r="F196" s="24"/>
      <c r="G196" s="24"/>
      <c r="H196" s="24"/>
      <c r="I196" s="33"/>
      <c r="J196" s="33"/>
      <c r="K196" s="29"/>
    </row>
    <row r="197" spans="2:11" x14ac:dyDescent="0.3">
      <c r="B197" s="23" t="s">
        <v>13</v>
      </c>
      <c r="C197" s="58">
        <f>C186-C196</f>
        <v>7404.1</v>
      </c>
      <c r="D197" s="59"/>
      <c r="E197" s="51"/>
      <c r="F197" s="58"/>
      <c r="G197" s="58"/>
      <c r="H197" s="58"/>
      <c r="I197" s="33"/>
      <c r="J197" s="33"/>
      <c r="K197" s="29"/>
    </row>
    <row r="198" spans="2:11" x14ac:dyDescent="0.3">
      <c r="B198" s="23"/>
      <c r="C198" s="58"/>
      <c r="D198" s="59"/>
      <c r="E198" s="51"/>
      <c r="F198" s="58"/>
      <c r="G198" s="58"/>
      <c r="H198" s="58"/>
      <c r="I198" s="33"/>
      <c r="J198" s="33"/>
      <c r="K198" s="29"/>
    </row>
    <row r="199" spans="2:11" x14ac:dyDescent="0.3">
      <c r="B199" s="124"/>
      <c r="C199" s="124"/>
      <c r="D199" s="124"/>
      <c r="E199" s="124"/>
      <c r="F199" s="124"/>
      <c r="G199" s="124"/>
      <c r="H199" s="124"/>
      <c r="I199" s="124"/>
      <c r="J199" s="33"/>
      <c r="K199" s="29"/>
    </row>
    <row r="200" spans="2:11" x14ac:dyDescent="0.3">
      <c r="B200" s="125" t="s">
        <v>96</v>
      </c>
      <c r="C200" s="125"/>
      <c r="D200" s="125"/>
      <c r="E200" s="125"/>
      <c r="F200" s="125"/>
      <c r="G200" s="125"/>
      <c r="H200" s="125"/>
      <c r="I200" s="125"/>
      <c r="J200" s="33"/>
      <c r="K200" s="29"/>
    </row>
    <row r="201" spans="2:11" ht="46.8" x14ac:dyDescent="0.3">
      <c r="B201" s="23" t="s">
        <v>2</v>
      </c>
      <c r="C201" s="24" t="s">
        <v>56</v>
      </c>
      <c r="D201" s="25" t="s">
        <v>3</v>
      </c>
      <c r="E201" s="26" t="s">
        <v>4</v>
      </c>
      <c r="F201" s="24" t="s">
        <v>5</v>
      </c>
      <c r="G201" s="24" t="s">
        <v>6</v>
      </c>
      <c r="H201" s="24" t="s">
        <v>7</v>
      </c>
      <c r="I201" s="27" t="s">
        <v>8</v>
      </c>
      <c r="J201" s="28" t="s">
        <v>174</v>
      </c>
      <c r="K201" s="29" t="s">
        <v>173</v>
      </c>
    </row>
    <row r="202" spans="2:11" x14ac:dyDescent="0.3">
      <c r="B202" s="23" t="s">
        <v>16</v>
      </c>
      <c r="C202" s="30">
        <v>10377.26</v>
      </c>
      <c r="D202" s="31">
        <v>1</v>
      </c>
      <c r="E202" s="57">
        <v>8.17</v>
      </c>
      <c r="F202" s="30">
        <v>93.76</v>
      </c>
      <c r="G202" s="30">
        <v>56.47</v>
      </c>
      <c r="H202" s="30">
        <v>54.45</v>
      </c>
      <c r="I202" s="33" t="s">
        <v>0</v>
      </c>
      <c r="J202" s="33" t="s">
        <v>368</v>
      </c>
      <c r="K202" s="29" t="s">
        <v>0</v>
      </c>
    </row>
    <row r="203" spans="2:11" x14ac:dyDescent="0.3">
      <c r="B203" s="23" t="s">
        <v>43</v>
      </c>
      <c r="C203" s="30">
        <v>9877.4599999999991</v>
      </c>
      <c r="D203" s="31">
        <v>2</v>
      </c>
      <c r="E203" s="57">
        <v>2.96</v>
      </c>
      <c r="F203" s="30">
        <v>92.94</v>
      </c>
      <c r="G203" s="30">
        <v>56.64</v>
      </c>
      <c r="H203" s="30">
        <v>54.54</v>
      </c>
      <c r="I203" s="33" t="s">
        <v>0</v>
      </c>
      <c r="J203" s="33" t="s">
        <v>369</v>
      </c>
      <c r="K203" s="29" t="s">
        <v>0</v>
      </c>
    </row>
    <row r="204" spans="2:11" x14ac:dyDescent="0.3">
      <c r="B204" s="23" t="s">
        <v>44</v>
      </c>
      <c r="C204" s="30">
        <v>9841.9</v>
      </c>
      <c r="D204" s="31">
        <v>3</v>
      </c>
      <c r="E204" s="57">
        <v>2.59</v>
      </c>
      <c r="F204" s="30">
        <v>92.91</v>
      </c>
      <c r="G204" s="30">
        <v>55.41</v>
      </c>
      <c r="H204" s="30">
        <v>53.41</v>
      </c>
      <c r="I204" s="33" t="s">
        <v>0</v>
      </c>
      <c r="J204" s="33" t="s">
        <v>370</v>
      </c>
      <c r="K204" s="29" t="s">
        <v>0</v>
      </c>
    </row>
    <row r="205" spans="2:11" x14ac:dyDescent="0.3">
      <c r="B205" s="23" t="s">
        <v>11</v>
      </c>
      <c r="C205" s="30">
        <v>9593.17</v>
      </c>
      <c r="D205" s="31">
        <v>5</v>
      </c>
      <c r="E205" s="32"/>
      <c r="F205" s="30">
        <v>93.88</v>
      </c>
      <c r="G205" s="30">
        <v>56</v>
      </c>
      <c r="H205" s="30">
        <v>54.1</v>
      </c>
      <c r="I205" s="33"/>
      <c r="J205" s="33" t="s">
        <v>371</v>
      </c>
      <c r="K205" s="29"/>
    </row>
    <row r="206" spans="2:11" ht="17.399999999999999" customHeight="1" x14ac:dyDescent="0.3">
      <c r="B206" s="23" t="s">
        <v>9</v>
      </c>
      <c r="C206" s="24"/>
      <c r="D206" s="25"/>
      <c r="E206" s="51"/>
      <c r="F206" s="24"/>
      <c r="G206" s="24"/>
      <c r="H206" s="24">
        <f>H205+2</f>
        <v>56.1</v>
      </c>
      <c r="I206" s="33"/>
      <c r="J206" s="33"/>
      <c r="K206" s="29"/>
    </row>
    <row r="207" spans="2:11" x14ac:dyDescent="0.3">
      <c r="B207" s="23" t="s">
        <v>10</v>
      </c>
      <c r="C207" s="62">
        <v>711.77</v>
      </c>
      <c r="D207" s="25"/>
      <c r="E207" s="51"/>
      <c r="F207" s="24"/>
      <c r="G207" s="24"/>
      <c r="H207" s="24"/>
      <c r="I207" s="33"/>
      <c r="J207" s="33"/>
      <c r="K207" s="29"/>
    </row>
    <row r="208" spans="2:11" x14ac:dyDescent="0.3">
      <c r="B208" s="23" t="s">
        <v>13</v>
      </c>
      <c r="C208" s="58">
        <f>C202-C207</f>
        <v>9665.49</v>
      </c>
      <c r="D208" s="59"/>
      <c r="E208" s="51"/>
      <c r="F208" s="58"/>
      <c r="G208" s="58"/>
      <c r="H208" s="58"/>
      <c r="I208" s="33"/>
      <c r="J208" s="33"/>
      <c r="K208" s="29"/>
    </row>
    <row r="209" spans="2:11" x14ac:dyDescent="0.3">
      <c r="B209" s="60"/>
      <c r="C209" s="58"/>
      <c r="D209" s="59"/>
      <c r="E209" s="51"/>
      <c r="F209" s="58"/>
      <c r="G209" s="58"/>
      <c r="H209" s="58"/>
      <c r="I209" s="33"/>
      <c r="J209" s="33"/>
      <c r="K209" s="29"/>
    </row>
    <row r="210" spans="2:11" s="63" customFormat="1" x14ac:dyDescent="0.3">
      <c r="B210" s="130"/>
      <c r="C210" s="130"/>
      <c r="D210" s="130"/>
      <c r="E210" s="130"/>
      <c r="F210" s="130"/>
      <c r="G210" s="130"/>
      <c r="H210" s="130"/>
      <c r="I210" s="130"/>
      <c r="J210" s="33"/>
      <c r="K210" s="29"/>
    </row>
    <row r="211" spans="2:11" s="63" customFormat="1" x14ac:dyDescent="0.3">
      <c r="B211" s="121" t="s">
        <v>97</v>
      </c>
      <c r="C211" s="121"/>
      <c r="D211" s="121"/>
      <c r="E211" s="121"/>
      <c r="F211" s="121"/>
      <c r="G211" s="121"/>
      <c r="H211" s="121"/>
      <c r="I211" s="121"/>
      <c r="J211" s="33"/>
      <c r="K211" s="29"/>
    </row>
    <row r="212" spans="2:11" s="63" customFormat="1" ht="46.8" x14ac:dyDescent="0.3">
      <c r="B212" s="23" t="s">
        <v>2</v>
      </c>
      <c r="C212" s="24" t="s">
        <v>56</v>
      </c>
      <c r="D212" s="25" t="s">
        <v>3</v>
      </c>
      <c r="E212" s="26" t="s">
        <v>4</v>
      </c>
      <c r="F212" s="24" t="s">
        <v>5</v>
      </c>
      <c r="G212" s="24" t="s">
        <v>6</v>
      </c>
      <c r="H212" s="24" t="s">
        <v>7</v>
      </c>
      <c r="I212" s="27" t="s">
        <v>8</v>
      </c>
      <c r="J212" s="28" t="s">
        <v>174</v>
      </c>
      <c r="K212" s="29" t="s">
        <v>173</v>
      </c>
    </row>
    <row r="213" spans="2:11" x14ac:dyDescent="0.3">
      <c r="B213" s="23" t="s">
        <v>44</v>
      </c>
      <c r="C213" s="30">
        <v>7653.82</v>
      </c>
      <c r="D213" s="31">
        <v>1</v>
      </c>
      <c r="E213" s="57">
        <v>5.43</v>
      </c>
      <c r="F213" s="30">
        <v>87.59</v>
      </c>
      <c r="G213" s="30">
        <v>51.94</v>
      </c>
      <c r="H213" s="30">
        <v>49.68</v>
      </c>
      <c r="I213" s="33" t="s">
        <v>0</v>
      </c>
      <c r="J213" s="33" t="s">
        <v>317</v>
      </c>
      <c r="K213" s="29" t="s">
        <v>0</v>
      </c>
    </row>
    <row r="214" spans="2:11" x14ac:dyDescent="0.3">
      <c r="B214" s="23" t="s">
        <v>11</v>
      </c>
      <c r="C214" s="30">
        <v>7259.66</v>
      </c>
      <c r="D214" s="31">
        <v>2</v>
      </c>
      <c r="E214" s="32"/>
      <c r="F214" s="30">
        <v>89.07</v>
      </c>
      <c r="G214" s="30">
        <v>54.32</v>
      </c>
      <c r="H214" s="30">
        <v>52.26</v>
      </c>
      <c r="I214" s="33"/>
      <c r="J214" s="33" t="s">
        <v>197</v>
      </c>
      <c r="K214" s="29"/>
    </row>
    <row r="215" spans="2:11" x14ac:dyDescent="0.3">
      <c r="B215" s="23" t="s">
        <v>9</v>
      </c>
      <c r="C215" s="24"/>
      <c r="D215" s="25"/>
      <c r="E215" s="51"/>
      <c r="F215" s="24"/>
      <c r="G215" s="24"/>
      <c r="H215" s="24">
        <f>H214+2</f>
        <v>54.26</v>
      </c>
      <c r="I215" s="33"/>
      <c r="J215" s="33"/>
      <c r="K215" s="29"/>
    </row>
    <row r="216" spans="2:11" x14ac:dyDescent="0.3">
      <c r="B216" s="23" t="s">
        <v>10</v>
      </c>
      <c r="C216" s="62">
        <v>644.58000000000004</v>
      </c>
      <c r="D216" s="25"/>
      <c r="E216" s="51"/>
      <c r="F216" s="24"/>
      <c r="G216" s="24"/>
      <c r="H216" s="24"/>
      <c r="I216" s="33"/>
      <c r="J216" s="33"/>
      <c r="K216" s="29"/>
    </row>
    <row r="217" spans="2:11" x14ac:dyDescent="0.3">
      <c r="B217" s="23" t="s">
        <v>13</v>
      </c>
      <c r="C217" s="58">
        <f>C213-C216</f>
        <v>7009.24</v>
      </c>
      <c r="D217" s="59"/>
      <c r="E217" s="51"/>
      <c r="F217" s="58"/>
      <c r="G217" s="58"/>
      <c r="H217" s="58"/>
      <c r="I217" s="33"/>
      <c r="J217" s="33"/>
      <c r="K217" s="29"/>
    </row>
    <row r="218" spans="2:11" x14ac:dyDescent="0.3">
      <c r="B218" s="28"/>
      <c r="C218" s="64"/>
      <c r="D218" s="65"/>
      <c r="E218" s="32"/>
      <c r="F218" s="24"/>
      <c r="G218" s="24"/>
      <c r="H218" s="24"/>
      <c r="I218" s="33"/>
      <c r="J218" s="33"/>
      <c r="K218" s="29"/>
    </row>
    <row r="219" spans="2:11" x14ac:dyDescent="0.3">
      <c r="B219" s="23"/>
      <c r="C219" s="24"/>
      <c r="D219" s="36"/>
      <c r="E219" s="32"/>
      <c r="F219" s="35"/>
      <c r="G219" s="35"/>
      <c r="H219" s="35"/>
      <c r="I219" s="29"/>
      <c r="J219" s="29"/>
      <c r="K219" s="29"/>
    </row>
    <row r="220" spans="2:11" ht="28.95" customHeight="1" x14ac:dyDescent="0.3">
      <c r="B220" s="128" t="s">
        <v>98</v>
      </c>
      <c r="C220" s="128"/>
      <c r="D220" s="128"/>
      <c r="E220" s="128"/>
      <c r="F220" s="128"/>
      <c r="G220" s="128"/>
      <c r="H220" s="128"/>
      <c r="I220" s="128"/>
      <c r="J220" s="27"/>
      <c r="K220" s="29"/>
    </row>
    <row r="221" spans="2:11" s="63" customFormat="1" x14ac:dyDescent="0.3">
      <c r="B221" s="128" t="s">
        <v>52</v>
      </c>
      <c r="C221" s="128"/>
      <c r="D221" s="128"/>
      <c r="E221" s="128"/>
      <c r="F221" s="128"/>
      <c r="G221" s="128"/>
      <c r="H221" s="128"/>
      <c r="I221" s="128"/>
      <c r="J221" s="33"/>
      <c r="K221" s="29"/>
    </row>
    <row r="222" spans="2:11" x14ac:dyDescent="0.3">
      <c r="B222" s="128" t="s">
        <v>99</v>
      </c>
      <c r="C222" s="128"/>
      <c r="D222" s="128"/>
      <c r="E222" s="128"/>
      <c r="F222" s="128"/>
      <c r="G222" s="128"/>
      <c r="H222" s="128"/>
      <c r="I222" s="128"/>
      <c r="J222" s="50"/>
      <c r="K222" s="50"/>
    </row>
    <row r="223" spans="2:11" ht="46.8" x14ac:dyDescent="0.3">
      <c r="B223" s="23" t="s">
        <v>2</v>
      </c>
      <c r="C223" s="24" t="s">
        <v>56</v>
      </c>
      <c r="D223" s="25" t="s">
        <v>3</v>
      </c>
      <c r="E223" s="26" t="s">
        <v>4</v>
      </c>
      <c r="F223" s="24" t="s">
        <v>5</v>
      </c>
      <c r="G223" s="24" t="s">
        <v>6</v>
      </c>
      <c r="H223" s="24" t="s">
        <v>7</v>
      </c>
      <c r="I223" s="27" t="s">
        <v>8</v>
      </c>
      <c r="J223" s="28" t="s">
        <v>174</v>
      </c>
      <c r="K223" s="29" t="s">
        <v>173</v>
      </c>
    </row>
    <row r="224" spans="2:11" x14ac:dyDescent="0.3">
      <c r="B224" s="23" t="s">
        <v>53</v>
      </c>
      <c r="C224" s="30">
        <v>7386.48</v>
      </c>
      <c r="D224" s="31">
        <v>2</v>
      </c>
      <c r="E224" s="57">
        <v>8.9499999999999993</v>
      </c>
      <c r="F224" s="30">
        <v>95.58</v>
      </c>
      <c r="G224" s="30">
        <v>58.35</v>
      </c>
      <c r="H224" s="30">
        <v>55.55</v>
      </c>
      <c r="I224" s="33" t="s">
        <v>0</v>
      </c>
      <c r="J224" s="29" t="s">
        <v>372</v>
      </c>
      <c r="K224" s="29" t="s">
        <v>0</v>
      </c>
    </row>
    <row r="225" spans="2:11" x14ac:dyDescent="0.3">
      <c r="B225" s="23" t="s">
        <v>11</v>
      </c>
      <c r="C225" s="30">
        <v>6780</v>
      </c>
      <c r="D225" s="31">
        <v>7</v>
      </c>
      <c r="E225" s="57"/>
      <c r="F225" s="30">
        <v>96.89</v>
      </c>
      <c r="G225" s="30">
        <v>58.41</v>
      </c>
      <c r="H225" s="30">
        <v>55.6</v>
      </c>
      <c r="I225" s="33"/>
      <c r="J225" s="28" t="s">
        <v>198</v>
      </c>
      <c r="K225" s="29"/>
    </row>
    <row r="226" spans="2:11" x14ac:dyDescent="0.3">
      <c r="B226" s="23" t="s">
        <v>9</v>
      </c>
      <c r="C226" s="24"/>
      <c r="D226" s="25"/>
      <c r="E226" s="51"/>
      <c r="F226" s="24"/>
      <c r="G226" s="24"/>
      <c r="H226" s="24">
        <f>H225+2</f>
        <v>57.6</v>
      </c>
      <c r="I226" s="33"/>
      <c r="J226" s="33"/>
      <c r="K226" s="29"/>
    </row>
    <row r="227" spans="2:11" x14ac:dyDescent="0.3">
      <c r="B227" s="23" t="s">
        <v>10</v>
      </c>
      <c r="C227" s="62">
        <v>641.35</v>
      </c>
      <c r="D227" s="25"/>
      <c r="E227" s="51"/>
      <c r="F227" s="24"/>
      <c r="G227" s="24"/>
      <c r="H227" s="24"/>
      <c r="I227" s="33"/>
      <c r="J227" s="33"/>
      <c r="K227" s="29"/>
    </row>
    <row r="228" spans="2:11" x14ac:dyDescent="0.3">
      <c r="B228" s="23" t="s">
        <v>12</v>
      </c>
      <c r="C228" s="58">
        <f>C224-C227</f>
        <v>6745.1299999999992</v>
      </c>
      <c r="D228" s="59"/>
      <c r="E228" s="51"/>
      <c r="F228" s="58"/>
      <c r="G228" s="58"/>
      <c r="H228" s="58"/>
      <c r="I228" s="33"/>
      <c r="J228" s="33"/>
      <c r="K228" s="29"/>
    </row>
    <row r="229" spans="2:11" x14ac:dyDescent="0.3">
      <c r="B229" s="44"/>
      <c r="C229" s="35"/>
      <c r="D229" s="36"/>
      <c r="E229" s="32"/>
      <c r="F229" s="35"/>
      <c r="G229" s="35"/>
      <c r="H229" s="35"/>
      <c r="I229" s="27"/>
      <c r="J229" s="33"/>
      <c r="K229" s="29"/>
    </row>
    <row r="230" spans="2:11" s="63" customFormat="1" x14ac:dyDescent="0.3">
      <c r="B230" s="129"/>
      <c r="C230" s="129"/>
      <c r="D230" s="129"/>
      <c r="E230" s="129"/>
      <c r="F230" s="129"/>
      <c r="G230" s="129"/>
      <c r="H230" s="129"/>
      <c r="I230" s="129"/>
      <c r="J230" s="33"/>
      <c r="K230" s="29"/>
    </row>
    <row r="231" spans="2:11" x14ac:dyDescent="0.3">
      <c r="B231" s="128" t="s">
        <v>100</v>
      </c>
      <c r="C231" s="128"/>
      <c r="D231" s="128"/>
      <c r="E231" s="128"/>
      <c r="F231" s="128"/>
      <c r="G231" s="128"/>
      <c r="H231" s="128"/>
      <c r="I231" s="128"/>
      <c r="J231" s="27"/>
      <c r="K231" s="29"/>
    </row>
    <row r="232" spans="2:11" ht="46.8" x14ac:dyDescent="0.3">
      <c r="B232" s="23" t="s">
        <v>2</v>
      </c>
      <c r="C232" s="24" t="s">
        <v>56</v>
      </c>
      <c r="D232" s="25" t="s">
        <v>3</v>
      </c>
      <c r="E232" s="26" t="s">
        <v>4</v>
      </c>
      <c r="F232" s="24" t="s">
        <v>5</v>
      </c>
      <c r="G232" s="24" t="s">
        <v>6</v>
      </c>
      <c r="H232" s="24" t="s">
        <v>7</v>
      </c>
      <c r="I232" s="27" t="s">
        <v>8</v>
      </c>
      <c r="J232" s="28" t="s">
        <v>174</v>
      </c>
      <c r="K232" s="29" t="s">
        <v>173</v>
      </c>
    </row>
    <row r="233" spans="2:11" x14ac:dyDescent="0.3">
      <c r="B233" s="23" t="s">
        <v>46</v>
      </c>
      <c r="C233" s="30">
        <v>10177.81</v>
      </c>
      <c r="D233" s="31">
        <v>1</v>
      </c>
      <c r="E233" s="57">
        <v>5.84</v>
      </c>
      <c r="F233" s="30">
        <v>91.8</v>
      </c>
      <c r="G233" s="30">
        <v>55.27</v>
      </c>
      <c r="H233" s="30">
        <v>53.2</v>
      </c>
      <c r="I233" s="33" t="s">
        <v>0</v>
      </c>
      <c r="J233" s="33" t="s">
        <v>373</v>
      </c>
      <c r="K233" s="29" t="s">
        <v>0</v>
      </c>
    </row>
    <row r="234" spans="2:11" x14ac:dyDescent="0.3">
      <c r="B234" s="23" t="s">
        <v>11</v>
      </c>
      <c r="C234" s="30">
        <v>9615.93</v>
      </c>
      <c r="D234" s="31">
        <v>2</v>
      </c>
      <c r="E234" s="57">
        <v>0</v>
      </c>
      <c r="F234" s="30">
        <v>93.87</v>
      </c>
      <c r="G234" s="30">
        <v>56.47</v>
      </c>
      <c r="H234" s="30">
        <v>54.13</v>
      </c>
      <c r="I234" s="33"/>
      <c r="J234" s="33" t="s">
        <v>199</v>
      </c>
      <c r="K234" s="29"/>
    </row>
    <row r="235" spans="2:11" x14ac:dyDescent="0.3">
      <c r="B235" s="23" t="s">
        <v>9</v>
      </c>
      <c r="C235" s="24"/>
      <c r="D235" s="25"/>
      <c r="E235" s="51"/>
      <c r="F235" s="24"/>
      <c r="G235" s="24"/>
      <c r="H235" s="24">
        <f>H234+2</f>
        <v>56.13</v>
      </c>
      <c r="I235" s="33"/>
      <c r="J235" s="33"/>
      <c r="K235" s="29"/>
    </row>
    <row r="236" spans="2:11" x14ac:dyDescent="0.3">
      <c r="B236" s="23" t="s">
        <v>10</v>
      </c>
      <c r="C236" s="62">
        <v>790.73</v>
      </c>
      <c r="D236" s="25"/>
      <c r="E236" s="51"/>
      <c r="F236" s="24"/>
      <c r="G236" s="24"/>
      <c r="H236" s="24"/>
      <c r="I236" s="33"/>
      <c r="J236" s="33"/>
      <c r="K236" s="29"/>
    </row>
    <row r="237" spans="2:11" x14ac:dyDescent="0.3">
      <c r="B237" s="23" t="s">
        <v>12</v>
      </c>
      <c r="C237" s="58">
        <f>C233-C236</f>
        <v>9387.08</v>
      </c>
      <c r="D237" s="59"/>
      <c r="E237" s="51"/>
      <c r="F237" s="58"/>
      <c r="G237" s="58"/>
      <c r="H237" s="58"/>
      <c r="I237" s="33"/>
      <c r="J237" s="33"/>
      <c r="K237" s="29"/>
    </row>
    <row r="238" spans="2:11" x14ac:dyDescent="0.3">
      <c r="B238" s="60"/>
      <c r="C238" s="58"/>
      <c r="D238" s="59"/>
      <c r="E238" s="51"/>
      <c r="F238" s="58"/>
      <c r="G238" s="58"/>
      <c r="H238" s="58"/>
      <c r="I238" s="33"/>
      <c r="J238" s="33"/>
      <c r="K238" s="29"/>
    </row>
    <row r="239" spans="2:11" x14ac:dyDescent="0.3">
      <c r="B239" s="129"/>
      <c r="C239" s="129"/>
      <c r="D239" s="129"/>
      <c r="E239" s="129"/>
      <c r="F239" s="129"/>
      <c r="G239" s="129"/>
      <c r="H239" s="129"/>
      <c r="I239" s="129"/>
      <c r="J239" s="27"/>
      <c r="K239" s="29"/>
    </row>
    <row r="240" spans="2:11" s="63" customFormat="1" x14ac:dyDescent="0.3">
      <c r="B240" s="129"/>
      <c r="C240" s="129"/>
      <c r="D240" s="129"/>
      <c r="E240" s="129"/>
      <c r="F240" s="129"/>
      <c r="G240" s="129"/>
      <c r="H240" s="129"/>
      <c r="I240" s="129"/>
      <c r="J240" s="33"/>
      <c r="K240" s="29"/>
    </row>
    <row r="241" spans="2:11" x14ac:dyDescent="0.3">
      <c r="B241" s="128" t="s">
        <v>101</v>
      </c>
      <c r="C241" s="128"/>
      <c r="D241" s="128"/>
      <c r="E241" s="128"/>
      <c r="F241" s="128"/>
      <c r="G241" s="128"/>
      <c r="H241" s="128"/>
      <c r="I241" s="128"/>
      <c r="J241" s="27"/>
      <c r="K241" s="29"/>
    </row>
    <row r="242" spans="2:11" ht="46.8" x14ac:dyDescent="0.3">
      <c r="B242" s="23" t="s">
        <v>2</v>
      </c>
      <c r="C242" s="24" t="s">
        <v>56</v>
      </c>
      <c r="D242" s="25" t="s">
        <v>3</v>
      </c>
      <c r="E242" s="26" t="s">
        <v>4</v>
      </c>
      <c r="F242" s="24" t="s">
        <v>5</v>
      </c>
      <c r="G242" s="24" t="s">
        <v>6</v>
      </c>
      <c r="H242" s="24" t="s">
        <v>7</v>
      </c>
      <c r="I242" s="27" t="s">
        <v>8</v>
      </c>
      <c r="J242" s="28" t="s">
        <v>174</v>
      </c>
      <c r="K242" s="29" t="s">
        <v>173</v>
      </c>
    </row>
    <row r="243" spans="2:11" x14ac:dyDescent="0.3">
      <c r="B243" s="23" t="s">
        <v>47</v>
      </c>
      <c r="C243" s="30">
        <v>7701.93</v>
      </c>
      <c r="D243" s="31">
        <v>1</v>
      </c>
      <c r="E243" s="57">
        <v>24.34</v>
      </c>
      <c r="F243" s="30">
        <v>90.29</v>
      </c>
      <c r="G243" s="30">
        <v>53.52</v>
      </c>
      <c r="H243" s="30">
        <v>50.67</v>
      </c>
      <c r="I243" s="33" t="s">
        <v>0</v>
      </c>
      <c r="J243" s="33" t="s">
        <v>318</v>
      </c>
      <c r="K243" s="29" t="s">
        <v>0</v>
      </c>
    </row>
    <row r="244" spans="2:11" x14ac:dyDescent="0.3">
      <c r="B244" s="23" t="s">
        <v>49</v>
      </c>
      <c r="C244" s="30">
        <v>7419.67</v>
      </c>
      <c r="D244" s="31">
        <v>2</v>
      </c>
      <c r="E244" s="57">
        <v>19.78</v>
      </c>
      <c r="F244" s="30">
        <v>91.57</v>
      </c>
      <c r="G244" s="30">
        <v>55.43</v>
      </c>
      <c r="H244" s="30">
        <v>52.48</v>
      </c>
      <c r="I244" s="33" t="s">
        <v>0</v>
      </c>
      <c r="J244" s="33" t="s">
        <v>319</v>
      </c>
      <c r="K244" s="29" t="s">
        <v>0</v>
      </c>
    </row>
    <row r="245" spans="2:11" x14ac:dyDescent="0.3">
      <c r="B245" s="23" t="s">
        <v>48</v>
      </c>
      <c r="C245" s="30">
        <v>7192.66</v>
      </c>
      <c r="D245" s="31">
        <v>3</v>
      </c>
      <c r="E245" s="57">
        <v>16.12</v>
      </c>
      <c r="F245" s="30">
        <v>90.71</v>
      </c>
      <c r="G245" s="30">
        <v>54.95</v>
      </c>
      <c r="H245" s="30">
        <v>52.33</v>
      </c>
      <c r="I245" s="33" t="s">
        <v>0</v>
      </c>
      <c r="J245" s="33" t="s">
        <v>294</v>
      </c>
      <c r="K245" s="29" t="s">
        <v>0</v>
      </c>
    </row>
    <row r="246" spans="2:11" x14ac:dyDescent="0.3">
      <c r="B246" s="23" t="s">
        <v>11</v>
      </c>
      <c r="C246" s="30">
        <v>6194.19</v>
      </c>
      <c r="D246" s="31">
        <v>11</v>
      </c>
      <c r="E246" s="57">
        <v>0</v>
      </c>
      <c r="F246" s="30">
        <v>92.43</v>
      </c>
      <c r="G246" s="30">
        <v>56.81</v>
      </c>
      <c r="H246" s="30">
        <v>53.81</v>
      </c>
      <c r="I246" s="33"/>
      <c r="J246" s="33" t="s">
        <v>176</v>
      </c>
      <c r="K246" s="29"/>
    </row>
    <row r="247" spans="2:11" x14ac:dyDescent="0.3">
      <c r="B247" s="23" t="s">
        <v>9</v>
      </c>
      <c r="C247" s="24"/>
      <c r="D247" s="25"/>
      <c r="E247" s="51"/>
      <c r="F247" s="24"/>
      <c r="G247" s="24"/>
      <c r="H247" s="24">
        <f>H246+2</f>
        <v>55.81</v>
      </c>
      <c r="I247" s="33"/>
      <c r="J247" s="33"/>
      <c r="K247" s="29"/>
    </row>
    <row r="248" spans="2:11" x14ac:dyDescent="0.3">
      <c r="B248" s="23" t="s">
        <v>10</v>
      </c>
      <c r="C248" s="62">
        <v>608.97</v>
      </c>
      <c r="D248" s="25"/>
      <c r="E248" s="51"/>
      <c r="F248" s="24"/>
      <c r="G248" s="24"/>
      <c r="H248" s="24"/>
      <c r="I248" s="33"/>
      <c r="J248" s="33"/>
      <c r="K248" s="29"/>
    </row>
    <row r="249" spans="2:11" x14ac:dyDescent="0.3">
      <c r="B249" s="23" t="s">
        <v>12</v>
      </c>
      <c r="C249" s="58">
        <f>C243-C248</f>
        <v>7092.96</v>
      </c>
      <c r="D249" s="59"/>
      <c r="E249" s="51"/>
      <c r="F249" s="58"/>
      <c r="G249" s="58"/>
      <c r="H249" s="58"/>
      <c r="I249" s="33"/>
      <c r="J249" s="33"/>
      <c r="K249" s="29"/>
    </row>
    <row r="250" spans="2:11" x14ac:dyDescent="0.3">
      <c r="B250" s="60"/>
      <c r="C250" s="58"/>
      <c r="D250" s="59"/>
      <c r="E250" s="51"/>
      <c r="F250" s="58"/>
      <c r="G250" s="58"/>
      <c r="H250" s="58"/>
      <c r="I250" s="33"/>
      <c r="J250" s="33"/>
      <c r="K250" s="29"/>
    </row>
    <row r="251" spans="2:11" s="63" customFormat="1" x14ac:dyDescent="0.3">
      <c r="B251" s="129"/>
      <c r="C251" s="129"/>
      <c r="D251" s="129"/>
      <c r="E251" s="129"/>
      <c r="F251" s="129"/>
      <c r="G251" s="129"/>
      <c r="H251" s="129"/>
      <c r="I251" s="129"/>
      <c r="J251" s="33"/>
      <c r="K251" s="29"/>
    </row>
    <row r="252" spans="2:11" x14ac:dyDescent="0.3">
      <c r="B252" s="128" t="s">
        <v>164</v>
      </c>
      <c r="C252" s="128"/>
      <c r="D252" s="128"/>
      <c r="E252" s="128"/>
      <c r="F252" s="128"/>
      <c r="G252" s="128"/>
      <c r="H252" s="128"/>
      <c r="I252" s="128"/>
      <c r="J252" s="27"/>
      <c r="K252" s="29"/>
    </row>
    <row r="253" spans="2:11" ht="46.8" x14ac:dyDescent="0.3">
      <c r="B253" s="23" t="s">
        <v>2</v>
      </c>
      <c r="C253" s="24" t="s">
        <v>56</v>
      </c>
      <c r="D253" s="25" t="s">
        <v>3</v>
      </c>
      <c r="E253" s="26" t="s">
        <v>4</v>
      </c>
      <c r="F253" s="24" t="s">
        <v>5</v>
      </c>
      <c r="G253" s="24" t="s">
        <v>6</v>
      </c>
      <c r="H253" s="24" t="s">
        <v>7</v>
      </c>
      <c r="I253" s="27" t="s">
        <v>8</v>
      </c>
      <c r="J253" s="28" t="s">
        <v>174</v>
      </c>
      <c r="K253" s="29" t="s">
        <v>173</v>
      </c>
    </row>
    <row r="254" spans="2:11" x14ac:dyDescent="0.3">
      <c r="B254" s="23" t="s">
        <v>49</v>
      </c>
      <c r="C254" s="30">
        <v>10149.75</v>
      </c>
      <c r="D254" s="31">
        <v>1</v>
      </c>
      <c r="E254" s="57">
        <v>10.4</v>
      </c>
      <c r="F254" s="30">
        <v>99.14</v>
      </c>
      <c r="G254" s="30">
        <v>56.76</v>
      </c>
      <c r="H254" s="30">
        <v>56.41</v>
      </c>
      <c r="I254" s="33" t="s">
        <v>0</v>
      </c>
      <c r="J254" s="33" t="s">
        <v>374</v>
      </c>
      <c r="K254" s="29" t="s">
        <v>0</v>
      </c>
    </row>
    <row r="255" spans="2:11" x14ac:dyDescent="0.3">
      <c r="B255" s="23" t="s">
        <v>50</v>
      </c>
      <c r="C255" s="30">
        <v>9826.89</v>
      </c>
      <c r="D255" s="31">
        <v>2</v>
      </c>
      <c r="E255" s="57">
        <v>6.89</v>
      </c>
      <c r="F255" s="30">
        <v>98.13</v>
      </c>
      <c r="G255" s="30">
        <v>58.72</v>
      </c>
      <c r="H255" s="30">
        <v>55.91</v>
      </c>
      <c r="I255" s="33" t="s">
        <v>0</v>
      </c>
      <c r="J255" s="33" t="s">
        <v>375</v>
      </c>
      <c r="K255" s="29" t="s">
        <v>0</v>
      </c>
    </row>
    <row r="256" spans="2:11" x14ac:dyDescent="0.3">
      <c r="B256" s="23" t="s">
        <v>51</v>
      </c>
      <c r="C256" s="30">
        <v>9732.9699999999993</v>
      </c>
      <c r="D256" s="31">
        <v>3</v>
      </c>
      <c r="E256" s="57">
        <v>5.86</v>
      </c>
      <c r="F256" s="30">
        <v>97.31</v>
      </c>
      <c r="G256" s="30">
        <v>58.24</v>
      </c>
      <c r="H256" s="30">
        <v>54.56</v>
      </c>
      <c r="I256" s="33" t="s">
        <v>0</v>
      </c>
      <c r="J256" s="33" t="s">
        <v>376</v>
      </c>
      <c r="K256" s="29" t="s">
        <v>0</v>
      </c>
    </row>
    <row r="257" spans="1:11" x14ac:dyDescent="0.3">
      <c r="B257" s="23" t="s">
        <v>11</v>
      </c>
      <c r="C257" s="30">
        <v>9193.85</v>
      </c>
      <c r="D257" s="31">
        <v>7</v>
      </c>
      <c r="E257" s="57">
        <v>0</v>
      </c>
      <c r="F257" s="30">
        <v>98.68</v>
      </c>
      <c r="G257" s="30">
        <v>57.97</v>
      </c>
      <c r="H257" s="30">
        <v>55.82</v>
      </c>
      <c r="I257" s="33"/>
      <c r="J257" s="33" t="s">
        <v>371</v>
      </c>
      <c r="K257" s="29"/>
    </row>
    <row r="258" spans="1:11" x14ac:dyDescent="0.3">
      <c r="B258" s="23" t="s">
        <v>9</v>
      </c>
      <c r="C258" s="24"/>
      <c r="D258" s="25"/>
      <c r="E258" s="51"/>
      <c r="F258" s="24"/>
      <c r="G258" s="24"/>
      <c r="H258" s="24">
        <f>H257+2</f>
        <v>57.82</v>
      </c>
      <c r="I258" s="33"/>
      <c r="J258" s="33"/>
      <c r="K258" s="29"/>
    </row>
    <row r="259" spans="1:11" x14ac:dyDescent="0.3">
      <c r="B259" s="23" t="s">
        <v>10</v>
      </c>
      <c r="C259" s="62">
        <v>559.54999999999995</v>
      </c>
      <c r="D259" s="25"/>
      <c r="E259" s="51"/>
      <c r="F259" s="24"/>
      <c r="G259" s="24"/>
      <c r="H259" s="24"/>
      <c r="I259" s="33"/>
      <c r="J259" s="33"/>
      <c r="K259" s="29"/>
    </row>
    <row r="260" spans="1:11" x14ac:dyDescent="0.3">
      <c r="B260" s="23" t="s">
        <v>13</v>
      </c>
      <c r="C260" s="58">
        <f>C254-C259</f>
        <v>9590.2000000000007</v>
      </c>
      <c r="D260" s="59"/>
      <c r="E260" s="51"/>
      <c r="F260" s="58"/>
      <c r="G260" s="58"/>
      <c r="H260" s="58"/>
      <c r="I260" s="33"/>
      <c r="J260" s="33"/>
      <c r="K260" s="29"/>
    </row>
    <row r="261" spans="1:11" x14ac:dyDescent="0.3">
      <c r="B261" s="23"/>
      <c r="C261" s="58"/>
      <c r="D261" s="59"/>
      <c r="E261" s="51"/>
      <c r="F261" s="58"/>
      <c r="G261" s="58"/>
      <c r="H261" s="58"/>
      <c r="I261" s="33"/>
      <c r="J261" s="33"/>
      <c r="K261" s="29"/>
    </row>
    <row r="262" spans="1:11" s="63" customFormat="1" x14ac:dyDescent="0.3">
      <c r="B262" s="129"/>
      <c r="C262" s="129"/>
      <c r="D262" s="129"/>
      <c r="E262" s="129"/>
      <c r="F262" s="129"/>
      <c r="G262" s="129"/>
      <c r="H262" s="129"/>
      <c r="I262" s="129"/>
      <c r="J262" s="33"/>
      <c r="K262" s="29"/>
    </row>
    <row r="263" spans="1:11" x14ac:dyDescent="0.3">
      <c r="B263" s="128" t="s">
        <v>165</v>
      </c>
      <c r="C263" s="128"/>
      <c r="D263" s="128"/>
      <c r="E263" s="128"/>
      <c r="F263" s="128"/>
      <c r="G263" s="128"/>
      <c r="H263" s="128"/>
      <c r="I263" s="128"/>
      <c r="J263" s="27"/>
      <c r="K263" s="29"/>
    </row>
    <row r="264" spans="1:11" ht="46.8" x14ac:dyDescent="0.3">
      <c r="B264" s="23" t="s">
        <v>2</v>
      </c>
      <c r="C264" s="24" t="s">
        <v>56</v>
      </c>
      <c r="D264" s="25" t="s">
        <v>3</v>
      </c>
      <c r="E264" s="26" t="s">
        <v>4</v>
      </c>
      <c r="F264" s="24" t="s">
        <v>5</v>
      </c>
      <c r="G264" s="24" t="s">
        <v>6</v>
      </c>
      <c r="H264" s="24" t="s">
        <v>7</v>
      </c>
      <c r="I264" s="27" t="s">
        <v>8</v>
      </c>
      <c r="J264" s="28" t="s">
        <v>174</v>
      </c>
      <c r="K264" s="29" t="s">
        <v>173</v>
      </c>
    </row>
    <row r="265" spans="1:11" x14ac:dyDescent="0.3">
      <c r="B265" s="23" t="s">
        <v>50</v>
      </c>
      <c r="C265" s="30">
        <v>8053.38</v>
      </c>
      <c r="D265" s="31">
        <v>1</v>
      </c>
      <c r="E265" s="57">
        <v>3.76</v>
      </c>
      <c r="F265" s="30">
        <v>87.25</v>
      </c>
      <c r="G265" s="30">
        <v>55.17</v>
      </c>
      <c r="H265" s="30">
        <v>52.21</v>
      </c>
      <c r="I265" s="33" t="s">
        <v>0</v>
      </c>
      <c r="J265" s="33" t="s">
        <v>377</v>
      </c>
      <c r="K265" s="29" t="s">
        <v>0</v>
      </c>
    </row>
    <row r="266" spans="1:11" x14ac:dyDescent="0.3">
      <c r="B266" s="23" t="s">
        <v>11</v>
      </c>
      <c r="C266" s="30">
        <v>7761.5</v>
      </c>
      <c r="D266" s="31">
        <v>3</v>
      </c>
      <c r="E266" s="57">
        <v>0</v>
      </c>
      <c r="F266" s="30">
        <v>88.67</v>
      </c>
      <c r="G266" s="30">
        <v>55.75</v>
      </c>
      <c r="H266" s="30">
        <v>52.5</v>
      </c>
      <c r="I266" s="33"/>
      <c r="J266" s="33" t="s">
        <v>200</v>
      </c>
      <c r="K266" s="29"/>
    </row>
    <row r="267" spans="1:11" x14ac:dyDescent="0.3">
      <c r="B267" s="23" t="s">
        <v>9</v>
      </c>
      <c r="C267" s="24"/>
      <c r="D267" s="25"/>
      <c r="E267" s="51"/>
      <c r="F267" s="24"/>
      <c r="G267" s="24"/>
      <c r="H267" s="24">
        <f>H266+2</f>
        <v>54.5</v>
      </c>
      <c r="I267" s="33"/>
      <c r="J267" s="33"/>
      <c r="K267" s="29"/>
    </row>
    <row r="268" spans="1:11" x14ac:dyDescent="0.3">
      <c r="B268" s="23" t="s">
        <v>10</v>
      </c>
      <c r="C268" s="62">
        <v>516.55999999999995</v>
      </c>
      <c r="D268" s="25"/>
      <c r="E268" s="51"/>
      <c r="F268" s="24"/>
      <c r="G268" s="24"/>
      <c r="H268" s="24"/>
      <c r="I268" s="33"/>
      <c r="J268" s="33"/>
      <c r="K268" s="29"/>
    </row>
    <row r="269" spans="1:11" x14ac:dyDescent="0.3">
      <c r="B269" s="23" t="s">
        <v>13</v>
      </c>
      <c r="C269" s="58">
        <f>C265-C268</f>
        <v>7536.82</v>
      </c>
      <c r="D269" s="59"/>
      <c r="E269" s="51"/>
      <c r="F269" s="58"/>
      <c r="G269" s="58"/>
      <c r="H269" s="58"/>
      <c r="I269" s="33"/>
      <c r="J269" s="33"/>
      <c r="K269" s="29"/>
    </row>
    <row r="270" spans="1:11" x14ac:dyDescent="0.3">
      <c r="B270" s="52"/>
      <c r="C270" s="46"/>
      <c r="D270" s="47"/>
      <c r="E270" s="48"/>
      <c r="F270" s="46"/>
      <c r="G270" s="46"/>
      <c r="H270" s="46"/>
      <c r="I270" s="50"/>
      <c r="J270" s="50"/>
      <c r="K270" s="50"/>
    </row>
    <row r="271" spans="1:11" ht="22.8" x14ac:dyDescent="0.4">
      <c r="A271" s="56" t="s">
        <v>150</v>
      </c>
      <c r="B271" s="125" t="s">
        <v>141</v>
      </c>
      <c r="C271" s="125"/>
      <c r="D271" s="125"/>
      <c r="E271" s="125"/>
      <c r="F271" s="125"/>
      <c r="G271" s="125"/>
      <c r="H271" s="125"/>
      <c r="I271" s="125"/>
      <c r="J271" s="125"/>
      <c r="K271" s="125"/>
    </row>
    <row r="272" spans="1:11" x14ac:dyDescent="0.3">
      <c r="B272" s="126" t="s">
        <v>102</v>
      </c>
      <c r="C272" s="127"/>
      <c r="D272" s="127"/>
      <c r="E272" s="127"/>
      <c r="F272" s="127"/>
      <c r="G272" s="127"/>
      <c r="H272" s="127"/>
      <c r="I272" s="127"/>
      <c r="J272" s="127"/>
      <c r="K272" s="127"/>
    </row>
    <row r="273" spans="2:11" s="22" customFormat="1" x14ac:dyDescent="0.3">
      <c r="B273" s="126" t="s">
        <v>142</v>
      </c>
      <c r="C273" s="127"/>
      <c r="D273" s="127"/>
      <c r="E273" s="127"/>
      <c r="F273" s="127"/>
      <c r="G273" s="127"/>
      <c r="H273" s="127"/>
      <c r="I273" s="127"/>
      <c r="J273" s="127"/>
      <c r="K273" s="127"/>
    </row>
    <row r="274" spans="2:11" s="22" customFormat="1" ht="54" customHeight="1" x14ac:dyDescent="0.25">
      <c r="B274" s="23" t="s">
        <v>55</v>
      </c>
      <c r="C274" s="24" t="s">
        <v>56</v>
      </c>
      <c r="D274" s="25" t="s">
        <v>3</v>
      </c>
      <c r="E274" s="26" t="s">
        <v>4</v>
      </c>
      <c r="F274" s="24" t="s">
        <v>57</v>
      </c>
      <c r="G274" s="24" t="s">
        <v>58</v>
      </c>
      <c r="H274" s="24" t="s">
        <v>59</v>
      </c>
      <c r="I274" s="27" t="s">
        <v>8</v>
      </c>
      <c r="J274" s="28" t="s">
        <v>174</v>
      </c>
      <c r="K274" s="29" t="s">
        <v>173</v>
      </c>
    </row>
    <row r="275" spans="2:11" s="22" customFormat="1" x14ac:dyDescent="0.3">
      <c r="B275" s="23" t="s">
        <v>103</v>
      </c>
      <c r="C275" s="30">
        <v>10858.89</v>
      </c>
      <c r="D275" s="31">
        <v>1</v>
      </c>
      <c r="E275" s="32">
        <v>13.038078780812789</v>
      </c>
      <c r="F275" s="30">
        <v>93.85</v>
      </c>
      <c r="G275" s="30">
        <v>53.46</v>
      </c>
      <c r="H275" s="30">
        <v>51.71</v>
      </c>
      <c r="I275" s="33" t="s">
        <v>0</v>
      </c>
      <c r="J275" s="33" t="s">
        <v>320</v>
      </c>
      <c r="K275" s="29" t="s">
        <v>0</v>
      </c>
    </row>
    <row r="276" spans="2:11" s="22" customFormat="1" x14ac:dyDescent="0.3">
      <c r="B276" s="23" t="s">
        <v>104</v>
      </c>
      <c r="C276" s="30">
        <v>10815.04</v>
      </c>
      <c r="D276" s="31">
        <v>2</v>
      </c>
      <c r="E276" s="32">
        <v>12.581612258494349</v>
      </c>
      <c r="F276" s="30">
        <v>94.5</v>
      </c>
      <c r="G276" s="30">
        <v>54.94</v>
      </c>
      <c r="H276" s="30">
        <v>52.6</v>
      </c>
      <c r="I276" s="33" t="s">
        <v>0</v>
      </c>
      <c r="J276" s="33" t="s">
        <v>321</v>
      </c>
      <c r="K276" s="29" t="s">
        <v>0</v>
      </c>
    </row>
    <row r="277" spans="2:11" s="22" customFormat="1" x14ac:dyDescent="0.3">
      <c r="B277" s="23" t="s">
        <v>105</v>
      </c>
      <c r="C277" s="30">
        <v>10631.53</v>
      </c>
      <c r="D277" s="31">
        <v>3</v>
      </c>
      <c r="E277" s="32">
        <v>10.671323284477026</v>
      </c>
      <c r="F277" s="30">
        <v>95.45</v>
      </c>
      <c r="G277" s="30">
        <v>55.05</v>
      </c>
      <c r="H277" s="30">
        <v>52.93</v>
      </c>
      <c r="I277" s="33" t="s">
        <v>0</v>
      </c>
      <c r="J277" s="33" t="s">
        <v>378</v>
      </c>
      <c r="K277" s="29" t="s">
        <v>0</v>
      </c>
    </row>
    <row r="278" spans="2:11" s="22" customFormat="1" x14ac:dyDescent="0.3">
      <c r="B278" s="23" t="s">
        <v>106</v>
      </c>
      <c r="C278" s="30">
        <v>10476.31</v>
      </c>
      <c r="D278" s="31">
        <v>4</v>
      </c>
      <c r="E278" s="32">
        <v>9.0555254830113245</v>
      </c>
      <c r="F278" s="30">
        <v>96.77</v>
      </c>
      <c r="G278" s="30">
        <v>56.69</v>
      </c>
      <c r="H278" s="30">
        <v>54.52</v>
      </c>
      <c r="I278" s="33" t="s">
        <v>0</v>
      </c>
      <c r="J278" s="33" t="s">
        <v>322</v>
      </c>
      <c r="K278" s="29" t="s">
        <v>0</v>
      </c>
    </row>
    <row r="279" spans="2:11" s="22" customFormat="1" x14ac:dyDescent="0.3">
      <c r="B279" s="23" t="s">
        <v>107</v>
      </c>
      <c r="C279" s="30">
        <v>10270.01</v>
      </c>
      <c r="D279" s="31">
        <v>6</v>
      </c>
      <c r="E279" s="32">
        <v>6.9079988341105993</v>
      </c>
      <c r="F279" s="30">
        <v>91.8</v>
      </c>
      <c r="G279" s="30">
        <v>52.99</v>
      </c>
      <c r="H279" s="30">
        <v>50.67</v>
      </c>
      <c r="I279" s="33" t="s">
        <v>0</v>
      </c>
      <c r="J279" s="33" t="s">
        <v>323</v>
      </c>
      <c r="K279" s="29" t="s">
        <v>0</v>
      </c>
    </row>
    <row r="280" spans="2:11" s="22" customFormat="1" x14ac:dyDescent="0.3">
      <c r="B280" s="23" t="s">
        <v>108</v>
      </c>
      <c r="C280" s="30">
        <v>10258.719999999999</v>
      </c>
      <c r="D280" s="31">
        <v>7</v>
      </c>
      <c r="E280" s="32">
        <v>6.7904730179880053</v>
      </c>
      <c r="F280" s="30">
        <v>94.42</v>
      </c>
      <c r="G280" s="30">
        <v>55.86</v>
      </c>
      <c r="H280" s="30">
        <v>53.8</v>
      </c>
      <c r="I280" s="33" t="s">
        <v>0</v>
      </c>
      <c r="J280" s="33" t="s">
        <v>324</v>
      </c>
      <c r="K280" s="29" t="s">
        <v>0</v>
      </c>
    </row>
    <row r="281" spans="2:11" s="22" customFormat="1" x14ac:dyDescent="0.3">
      <c r="B281" s="23" t="s">
        <v>109</v>
      </c>
      <c r="C281" s="30">
        <v>10165.209999999999</v>
      </c>
      <c r="D281" s="31">
        <v>8</v>
      </c>
      <c r="E281" s="32">
        <v>5.8170594603597552</v>
      </c>
      <c r="F281" s="30">
        <v>95.95</v>
      </c>
      <c r="G281" s="30">
        <v>56.28</v>
      </c>
      <c r="H281" s="30">
        <v>54.07</v>
      </c>
      <c r="I281" s="33" t="s">
        <v>0</v>
      </c>
      <c r="J281" s="33" t="s">
        <v>325</v>
      </c>
      <c r="K281" s="29" t="s">
        <v>0</v>
      </c>
    </row>
    <row r="282" spans="2:11" s="22" customFormat="1" ht="14.25" customHeight="1" x14ac:dyDescent="0.3">
      <c r="B282" s="23" t="s">
        <v>110</v>
      </c>
      <c r="C282" s="30">
        <v>10146</v>
      </c>
      <c r="D282" s="31">
        <v>9</v>
      </c>
      <c r="E282" s="32">
        <v>5.6170886075949404</v>
      </c>
      <c r="F282" s="30">
        <v>93.3</v>
      </c>
      <c r="G282" s="30">
        <v>53.47</v>
      </c>
      <c r="H282" s="30">
        <v>51.3</v>
      </c>
      <c r="I282" s="33" t="s">
        <v>0</v>
      </c>
      <c r="J282" s="33" t="s">
        <v>326</v>
      </c>
      <c r="K282" s="29" t="s">
        <v>0</v>
      </c>
    </row>
    <row r="283" spans="2:11" s="22" customFormat="1" x14ac:dyDescent="0.3">
      <c r="B283" s="23" t="s">
        <v>111</v>
      </c>
      <c r="C283" s="30">
        <v>10101.09</v>
      </c>
      <c r="D283" s="31">
        <v>10</v>
      </c>
      <c r="E283" s="32">
        <v>5.1495877748167942</v>
      </c>
      <c r="F283" s="30">
        <v>95.77</v>
      </c>
      <c r="G283" s="30">
        <v>56.13</v>
      </c>
      <c r="H283" s="30">
        <v>54.13</v>
      </c>
      <c r="I283" s="33" t="s">
        <v>0</v>
      </c>
      <c r="J283" s="33" t="s">
        <v>327</v>
      </c>
      <c r="K283" s="29" t="s">
        <v>0</v>
      </c>
    </row>
    <row r="284" spans="2:11" s="22" customFormat="1" ht="15.75" customHeight="1" x14ac:dyDescent="0.3">
      <c r="B284" s="23" t="s">
        <v>112</v>
      </c>
      <c r="C284" s="30">
        <v>10063.82</v>
      </c>
      <c r="D284" s="31">
        <v>11</v>
      </c>
      <c r="E284" s="32">
        <v>4.7616172551632259</v>
      </c>
      <c r="F284" s="30">
        <v>95.75</v>
      </c>
      <c r="G284" s="30">
        <v>55.96</v>
      </c>
      <c r="H284" s="30">
        <v>53.63</v>
      </c>
      <c r="I284" s="33" t="s">
        <v>0</v>
      </c>
      <c r="J284" s="33" t="s">
        <v>328</v>
      </c>
      <c r="K284" s="29" t="s">
        <v>0</v>
      </c>
    </row>
    <row r="285" spans="2:11" s="22" customFormat="1" x14ac:dyDescent="0.3">
      <c r="B285" s="23" t="s">
        <v>113</v>
      </c>
      <c r="C285" s="30">
        <v>10048.89</v>
      </c>
      <c r="D285" s="31">
        <v>12</v>
      </c>
      <c r="E285" s="32">
        <v>4.6062000333111239</v>
      </c>
      <c r="F285" s="30">
        <v>94.63</v>
      </c>
      <c r="G285" s="30">
        <v>55.72</v>
      </c>
      <c r="H285" s="30">
        <v>53.45</v>
      </c>
      <c r="I285" s="33" t="s">
        <v>0</v>
      </c>
      <c r="J285" s="33" t="s">
        <v>329</v>
      </c>
      <c r="K285" s="29" t="s">
        <v>0</v>
      </c>
    </row>
    <row r="286" spans="2:11" s="22" customFormat="1" ht="16.5" customHeight="1" x14ac:dyDescent="0.3">
      <c r="B286" s="23" t="s">
        <v>114</v>
      </c>
      <c r="C286" s="30">
        <v>9992.92</v>
      </c>
      <c r="D286" s="31">
        <v>13</v>
      </c>
      <c r="E286" s="32">
        <v>4.023567621585614</v>
      </c>
      <c r="F286" s="30">
        <v>92.76</v>
      </c>
      <c r="G286" s="30">
        <v>52.74</v>
      </c>
      <c r="H286" s="30">
        <v>50.78</v>
      </c>
      <c r="I286" s="33" t="s">
        <v>0</v>
      </c>
      <c r="J286" s="33" t="s">
        <v>330</v>
      </c>
      <c r="K286" s="29" t="s">
        <v>0</v>
      </c>
    </row>
    <row r="287" spans="2:11" s="22" customFormat="1" x14ac:dyDescent="0.3">
      <c r="B287" s="23" t="s">
        <v>115</v>
      </c>
      <c r="C287" s="30">
        <v>9988.6299999999992</v>
      </c>
      <c r="D287" s="31">
        <v>14</v>
      </c>
      <c r="E287" s="32">
        <v>3.9789098934043925</v>
      </c>
      <c r="F287" s="30">
        <v>94.66</v>
      </c>
      <c r="G287" s="30">
        <v>54.59</v>
      </c>
      <c r="H287" s="30">
        <v>52.69</v>
      </c>
      <c r="I287" s="33" t="s">
        <v>0</v>
      </c>
      <c r="J287" s="33" t="s">
        <v>331</v>
      </c>
      <c r="K287" s="29" t="s">
        <v>0</v>
      </c>
    </row>
    <row r="288" spans="2:11" s="22" customFormat="1" ht="17.25" customHeight="1" x14ac:dyDescent="0.3">
      <c r="B288" s="23" t="s">
        <v>116</v>
      </c>
      <c r="C288" s="30">
        <v>9945</v>
      </c>
      <c r="D288" s="31">
        <v>15</v>
      </c>
      <c r="E288" s="32">
        <v>3.5247335109926756</v>
      </c>
      <c r="F288" s="30">
        <v>94.01</v>
      </c>
      <c r="G288" s="30">
        <v>53.89</v>
      </c>
      <c r="H288" s="30">
        <v>51.68</v>
      </c>
      <c r="I288" s="33" t="s">
        <v>0</v>
      </c>
      <c r="J288" s="33" t="s">
        <v>332</v>
      </c>
      <c r="K288" s="29" t="s">
        <v>0</v>
      </c>
    </row>
    <row r="289" spans="2:11" s="22" customFormat="1" ht="17.25" customHeight="1" x14ac:dyDescent="0.3">
      <c r="B289" s="23" t="s">
        <v>117</v>
      </c>
      <c r="C289" s="30">
        <v>9873.83</v>
      </c>
      <c r="D289" s="31">
        <v>16</v>
      </c>
      <c r="E289" s="32">
        <v>2.7838732511658923</v>
      </c>
      <c r="F289" s="30">
        <v>94.73</v>
      </c>
      <c r="G289" s="30">
        <v>55.6</v>
      </c>
      <c r="H289" s="30">
        <v>53.68</v>
      </c>
      <c r="I289" s="33" t="s">
        <v>0</v>
      </c>
      <c r="J289" s="33" t="s">
        <v>333</v>
      </c>
      <c r="K289" s="29" t="s">
        <v>0</v>
      </c>
    </row>
    <row r="290" spans="2:11" s="22" customFormat="1" x14ac:dyDescent="0.3">
      <c r="B290" s="23" t="s">
        <v>118</v>
      </c>
      <c r="C290" s="30">
        <v>9810.4599999999991</v>
      </c>
      <c r="D290" s="31">
        <v>17</v>
      </c>
      <c r="E290" s="32">
        <v>2.1242088607594884</v>
      </c>
      <c r="F290" s="30">
        <v>95.04</v>
      </c>
      <c r="G290" s="30">
        <v>55.92</v>
      </c>
      <c r="H290" s="30">
        <v>53.36</v>
      </c>
      <c r="I290" s="33" t="s">
        <v>0</v>
      </c>
      <c r="J290" s="33" t="s">
        <v>334</v>
      </c>
      <c r="K290" s="29" t="s">
        <v>0</v>
      </c>
    </row>
    <row r="291" spans="2:11" s="22" customFormat="1" x14ac:dyDescent="0.3">
      <c r="B291" s="23" t="s">
        <v>119</v>
      </c>
      <c r="C291" s="30">
        <v>9769.23</v>
      </c>
      <c r="D291" s="31">
        <v>18</v>
      </c>
      <c r="E291" s="32">
        <v>1.6950158227848093</v>
      </c>
      <c r="F291" s="30">
        <v>92.78</v>
      </c>
      <c r="G291" s="30">
        <v>53.92</v>
      </c>
      <c r="H291" s="30">
        <v>51.88</v>
      </c>
      <c r="I291" s="33" t="s">
        <v>0</v>
      </c>
      <c r="J291" s="33" t="s">
        <v>335</v>
      </c>
      <c r="K291" s="29" t="s">
        <v>0</v>
      </c>
    </row>
    <row r="292" spans="2:11" s="22" customFormat="1" x14ac:dyDescent="0.3">
      <c r="B292" s="23" t="s">
        <v>120</v>
      </c>
      <c r="C292" s="30">
        <v>9753.52</v>
      </c>
      <c r="D292" s="31">
        <v>19</v>
      </c>
      <c r="E292" s="32">
        <v>1.5314790139906813</v>
      </c>
      <c r="F292" s="30">
        <v>94.46</v>
      </c>
      <c r="G292" s="30">
        <v>55.11</v>
      </c>
      <c r="H292" s="30">
        <v>53.02</v>
      </c>
      <c r="I292" s="33" t="s">
        <v>0</v>
      </c>
      <c r="J292" s="33" t="s">
        <v>336</v>
      </c>
      <c r="K292" s="29" t="s">
        <v>0</v>
      </c>
    </row>
    <row r="293" spans="2:11" s="22" customFormat="1" ht="15.75" customHeight="1" x14ac:dyDescent="0.3">
      <c r="B293" s="23" t="s">
        <v>121</v>
      </c>
      <c r="C293" s="30">
        <v>9606.4</v>
      </c>
      <c r="D293" s="31">
        <v>23</v>
      </c>
      <c r="E293" s="32">
        <v>0</v>
      </c>
      <c r="F293" s="30">
        <v>92.77</v>
      </c>
      <c r="G293" s="30">
        <v>52.55</v>
      </c>
      <c r="H293" s="30">
        <v>50.71</v>
      </c>
      <c r="I293" s="33"/>
      <c r="J293" s="33" t="s">
        <v>201</v>
      </c>
      <c r="K293" s="29"/>
    </row>
    <row r="294" spans="2:11" s="22" customFormat="1" ht="16.5" customHeight="1" x14ac:dyDescent="0.3">
      <c r="B294" s="23" t="s">
        <v>10</v>
      </c>
      <c r="C294" s="30">
        <v>1126.3</v>
      </c>
      <c r="D294" s="31"/>
      <c r="E294" s="32"/>
      <c r="F294" s="30"/>
      <c r="G294" s="30"/>
      <c r="H294" s="30"/>
      <c r="I294" s="33"/>
      <c r="J294" s="33"/>
      <c r="K294" s="29"/>
    </row>
    <row r="295" spans="2:11" s="22" customFormat="1" x14ac:dyDescent="0.3">
      <c r="B295" s="23" t="s">
        <v>13</v>
      </c>
      <c r="C295" s="35">
        <f>C275-C294</f>
        <v>9732.59</v>
      </c>
      <c r="D295" s="36"/>
      <c r="E295" s="32"/>
      <c r="F295" s="35"/>
      <c r="G295" s="35"/>
      <c r="H295" s="35"/>
      <c r="I295" s="33"/>
      <c r="J295" s="33"/>
      <c r="K295" s="29"/>
    </row>
    <row r="296" spans="2:11" s="22" customFormat="1" x14ac:dyDescent="0.3">
      <c r="B296" s="44"/>
      <c r="C296" s="35"/>
      <c r="D296" s="36"/>
      <c r="E296" s="32"/>
      <c r="F296" s="35"/>
      <c r="G296" s="35"/>
      <c r="H296" s="35"/>
      <c r="I296" s="33"/>
      <c r="J296" s="33"/>
      <c r="K296" s="29"/>
    </row>
    <row r="297" spans="2:11" s="22" customFormat="1" x14ac:dyDescent="0.3">
      <c r="B297" s="126" t="s">
        <v>143</v>
      </c>
      <c r="C297" s="127"/>
      <c r="D297" s="127"/>
      <c r="E297" s="127"/>
      <c r="F297" s="127"/>
      <c r="G297" s="127"/>
      <c r="H297" s="127"/>
      <c r="I297" s="127"/>
      <c r="J297" s="127"/>
      <c r="K297" s="127"/>
    </row>
    <row r="298" spans="2:11" s="22" customFormat="1" ht="51" customHeight="1" x14ac:dyDescent="0.25">
      <c r="B298" s="23" t="s">
        <v>55</v>
      </c>
      <c r="C298" s="24" t="s">
        <v>56</v>
      </c>
      <c r="D298" s="25" t="s">
        <v>3</v>
      </c>
      <c r="E298" s="26" t="s">
        <v>4</v>
      </c>
      <c r="F298" s="24" t="s">
        <v>57</v>
      </c>
      <c r="G298" s="24" t="s">
        <v>58</v>
      </c>
      <c r="H298" s="24" t="s">
        <v>59</v>
      </c>
      <c r="I298" s="27" t="s">
        <v>8</v>
      </c>
      <c r="J298" s="28" t="s">
        <v>174</v>
      </c>
      <c r="K298" s="29" t="s">
        <v>173</v>
      </c>
    </row>
    <row r="299" spans="2:11" s="22" customFormat="1" x14ac:dyDescent="0.3">
      <c r="B299" s="23" t="s">
        <v>109</v>
      </c>
      <c r="C299" s="30">
        <v>9361.9599999999991</v>
      </c>
      <c r="D299" s="31">
        <v>1</v>
      </c>
      <c r="E299" s="32">
        <v>10.139280550486976</v>
      </c>
      <c r="F299" s="30">
        <v>91.56</v>
      </c>
      <c r="G299" s="30">
        <v>57.76</v>
      </c>
      <c r="H299" s="30">
        <v>54.13</v>
      </c>
      <c r="I299" s="33" t="s">
        <v>0</v>
      </c>
      <c r="J299" s="33" t="s">
        <v>337</v>
      </c>
      <c r="K299" s="29" t="s">
        <v>0</v>
      </c>
    </row>
    <row r="300" spans="2:11" s="22" customFormat="1" x14ac:dyDescent="0.3">
      <c r="B300" s="23" t="s">
        <v>104</v>
      </c>
      <c r="C300" s="30">
        <v>9116.8799999999992</v>
      </c>
      <c r="D300" s="31">
        <v>2</v>
      </c>
      <c r="E300" s="32">
        <v>7.2560237455750407</v>
      </c>
      <c r="F300" s="30">
        <v>93.33</v>
      </c>
      <c r="G300" s="30">
        <v>56.91</v>
      </c>
      <c r="H300" s="30">
        <v>53.9</v>
      </c>
      <c r="I300" s="33" t="s">
        <v>0</v>
      </c>
      <c r="J300" s="33" t="s">
        <v>338</v>
      </c>
      <c r="K300" s="29" t="s">
        <v>0</v>
      </c>
    </row>
    <row r="301" spans="2:11" s="22" customFormat="1" x14ac:dyDescent="0.3">
      <c r="B301" s="23" t="s">
        <v>113</v>
      </c>
      <c r="C301" s="30">
        <v>9060.8700000000008</v>
      </c>
      <c r="D301" s="31">
        <v>3</v>
      </c>
      <c r="E301" s="32">
        <v>6.5970910964681657</v>
      </c>
      <c r="F301" s="30">
        <v>91.58</v>
      </c>
      <c r="G301" s="30">
        <v>56.81</v>
      </c>
      <c r="H301" s="30">
        <v>53.97</v>
      </c>
      <c r="I301" s="33" t="s">
        <v>0</v>
      </c>
      <c r="J301" s="33" t="s">
        <v>339</v>
      </c>
      <c r="K301" s="29" t="s">
        <v>0</v>
      </c>
    </row>
    <row r="302" spans="2:11" s="22" customFormat="1" x14ac:dyDescent="0.3">
      <c r="B302" s="23" t="s">
        <v>120</v>
      </c>
      <c r="C302" s="30">
        <v>8943.4599999999991</v>
      </c>
      <c r="D302" s="31">
        <v>4</v>
      </c>
      <c r="E302" s="32">
        <v>5.2158148541606932</v>
      </c>
      <c r="F302" s="30">
        <v>93.57</v>
      </c>
      <c r="G302" s="30">
        <v>56.89</v>
      </c>
      <c r="H302" s="30">
        <v>53.83</v>
      </c>
      <c r="I302" s="33" t="s">
        <v>0</v>
      </c>
      <c r="J302" s="33" t="s">
        <v>340</v>
      </c>
      <c r="K302" s="29" t="s">
        <v>0</v>
      </c>
    </row>
    <row r="303" spans="2:11" s="22" customFormat="1" ht="16.5" customHeight="1" x14ac:dyDescent="0.3">
      <c r="B303" s="23" t="s">
        <v>112</v>
      </c>
      <c r="C303" s="30">
        <v>8757.4699999999993</v>
      </c>
      <c r="D303" s="31">
        <v>5</v>
      </c>
      <c r="E303" s="32">
        <v>3.0277255235520335</v>
      </c>
      <c r="F303" s="30">
        <v>91.75</v>
      </c>
      <c r="G303" s="30">
        <v>57.47</v>
      </c>
      <c r="H303" s="30">
        <v>54.3</v>
      </c>
      <c r="I303" s="33" t="s">
        <v>0</v>
      </c>
      <c r="J303" s="33" t="s">
        <v>341</v>
      </c>
      <c r="K303" s="29" t="s">
        <v>0</v>
      </c>
    </row>
    <row r="304" spans="2:11" s="22" customFormat="1" ht="16.5" customHeight="1" x14ac:dyDescent="0.3">
      <c r="B304" s="23" t="s">
        <v>103</v>
      </c>
      <c r="C304" s="30">
        <v>8741.0300000000007</v>
      </c>
      <c r="D304" s="31">
        <v>6</v>
      </c>
      <c r="E304" s="32">
        <v>2.8343162617895539</v>
      </c>
      <c r="F304" s="30">
        <v>90.36</v>
      </c>
      <c r="G304" s="30">
        <v>55.73</v>
      </c>
      <c r="H304" s="30">
        <v>52.96</v>
      </c>
      <c r="I304" s="33" t="s">
        <v>0</v>
      </c>
      <c r="J304" s="33" t="s">
        <v>342</v>
      </c>
      <c r="K304" s="29" t="s">
        <v>0</v>
      </c>
    </row>
    <row r="305" spans="2:11" s="22" customFormat="1" ht="16.5" customHeight="1" x14ac:dyDescent="0.3">
      <c r="B305" s="23" t="s">
        <v>107</v>
      </c>
      <c r="C305" s="30">
        <v>8714.3700000000008</v>
      </c>
      <c r="D305" s="31">
        <v>7</v>
      </c>
      <c r="E305" s="32">
        <v>2.5206732618754368</v>
      </c>
      <c r="F305" s="30">
        <v>88.35</v>
      </c>
      <c r="G305" s="30">
        <v>54.74</v>
      </c>
      <c r="H305" s="30">
        <v>51.75</v>
      </c>
      <c r="I305" s="33" t="s">
        <v>0</v>
      </c>
      <c r="J305" s="33" t="s">
        <v>343</v>
      </c>
      <c r="K305" s="29" t="s">
        <v>0</v>
      </c>
    </row>
    <row r="306" spans="2:11" s="22" customFormat="1" ht="16.5" customHeight="1" x14ac:dyDescent="0.3">
      <c r="B306" s="23" t="s">
        <v>122</v>
      </c>
      <c r="C306" s="30">
        <v>8508.98</v>
      </c>
      <c r="D306" s="31">
        <v>8</v>
      </c>
      <c r="E306" s="32">
        <v>0.1043515907441078</v>
      </c>
      <c r="F306" s="30">
        <v>91.25</v>
      </c>
      <c r="G306" s="30">
        <v>57.97</v>
      </c>
      <c r="H306" s="30">
        <v>55.05</v>
      </c>
      <c r="I306" s="33" t="s">
        <v>0</v>
      </c>
      <c r="J306" s="33" t="s">
        <v>344</v>
      </c>
      <c r="K306" s="29" t="s">
        <v>0</v>
      </c>
    </row>
    <row r="307" spans="2:11" s="22" customFormat="1" ht="16.5" customHeight="1" x14ac:dyDescent="0.3">
      <c r="B307" s="23" t="s">
        <v>123</v>
      </c>
      <c r="C307" s="30">
        <v>8500.11</v>
      </c>
      <c r="D307" s="31">
        <v>9</v>
      </c>
      <c r="E307" s="32">
        <v>0</v>
      </c>
      <c r="F307" s="30">
        <v>87.93</v>
      </c>
      <c r="G307" s="30">
        <v>55.01</v>
      </c>
      <c r="H307" s="30">
        <v>52.23</v>
      </c>
      <c r="I307" s="33"/>
      <c r="J307" s="33" t="s">
        <v>178</v>
      </c>
      <c r="K307" s="29"/>
    </row>
    <row r="308" spans="2:11" s="22" customFormat="1" ht="16.5" customHeight="1" x14ac:dyDescent="0.3">
      <c r="B308" s="23" t="s">
        <v>10</v>
      </c>
      <c r="C308" s="30">
        <v>906.96</v>
      </c>
      <c r="D308" s="31"/>
      <c r="E308" s="32"/>
      <c r="F308" s="30"/>
      <c r="G308" s="30"/>
      <c r="H308" s="30"/>
      <c r="I308" s="33"/>
      <c r="J308" s="33"/>
      <c r="K308" s="29"/>
    </row>
    <row r="309" spans="2:11" s="22" customFormat="1" x14ac:dyDescent="0.3">
      <c r="B309" s="23" t="s">
        <v>13</v>
      </c>
      <c r="C309" s="35">
        <f>C299-C308</f>
        <v>8455</v>
      </c>
      <c r="D309" s="36"/>
      <c r="E309" s="32"/>
      <c r="F309" s="35"/>
      <c r="G309" s="35"/>
      <c r="H309" s="35"/>
      <c r="I309" s="33"/>
      <c r="J309" s="33"/>
      <c r="K309" s="29"/>
    </row>
    <row r="310" spans="2:11" s="22" customFormat="1" x14ac:dyDescent="0.3">
      <c r="B310" s="44"/>
      <c r="C310" s="35"/>
      <c r="D310" s="36"/>
      <c r="E310" s="32"/>
      <c r="F310" s="35"/>
      <c r="G310" s="35"/>
      <c r="H310" s="35"/>
      <c r="I310" s="33"/>
      <c r="J310" s="33"/>
      <c r="K310" s="29"/>
    </row>
    <row r="311" spans="2:11" s="22" customFormat="1" x14ac:dyDescent="0.3">
      <c r="B311" s="126" t="s">
        <v>144</v>
      </c>
      <c r="C311" s="127"/>
      <c r="D311" s="127"/>
      <c r="E311" s="127"/>
      <c r="F311" s="127"/>
      <c r="G311" s="127"/>
      <c r="H311" s="127"/>
      <c r="I311" s="127"/>
      <c r="J311" s="127"/>
      <c r="K311" s="127"/>
    </row>
    <row r="312" spans="2:11" s="22" customFormat="1" ht="51.75" customHeight="1" x14ac:dyDescent="0.25">
      <c r="B312" s="23" t="s">
        <v>55</v>
      </c>
      <c r="C312" s="24" t="s">
        <v>56</v>
      </c>
      <c r="D312" s="25" t="s">
        <v>3</v>
      </c>
      <c r="E312" s="26" t="s">
        <v>4</v>
      </c>
      <c r="F312" s="24" t="s">
        <v>57</v>
      </c>
      <c r="G312" s="24" t="s">
        <v>58</v>
      </c>
      <c r="H312" s="24" t="s">
        <v>59</v>
      </c>
      <c r="I312" s="27" t="s">
        <v>8</v>
      </c>
      <c r="J312" s="28" t="s">
        <v>174</v>
      </c>
      <c r="K312" s="29" t="s">
        <v>173</v>
      </c>
    </row>
    <row r="313" spans="2:11" s="22" customFormat="1" x14ac:dyDescent="0.3">
      <c r="B313" s="23" t="s">
        <v>103</v>
      </c>
      <c r="C313" s="30">
        <v>9979.3700000000008</v>
      </c>
      <c r="D313" s="31">
        <v>1</v>
      </c>
      <c r="E313" s="32">
        <v>10.927615717145622</v>
      </c>
      <c r="F313" s="30">
        <v>96.31</v>
      </c>
      <c r="G313" s="30">
        <v>58.19</v>
      </c>
      <c r="H313" s="30">
        <v>56.04</v>
      </c>
      <c r="I313" s="33" t="s">
        <v>0</v>
      </c>
      <c r="J313" s="33" t="s">
        <v>379</v>
      </c>
      <c r="K313" s="29" t="s">
        <v>0</v>
      </c>
    </row>
    <row r="314" spans="2:11" s="22" customFormat="1" ht="16.5" customHeight="1" x14ac:dyDescent="0.3">
      <c r="B314" s="23" t="s">
        <v>122</v>
      </c>
      <c r="C314" s="30">
        <v>9789.61</v>
      </c>
      <c r="D314" s="31">
        <v>2</v>
      </c>
      <c r="E314" s="32">
        <v>8.8183017666171235</v>
      </c>
      <c r="F314" s="30">
        <v>95.88</v>
      </c>
      <c r="G314" s="30">
        <v>58.39</v>
      </c>
      <c r="H314" s="30">
        <v>56.36</v>
      </c>
      <c r="I314" s="33" t="s">
        <v>0</v>
      </c>
      <c r="J314" s="33" t="s">
        <v>380</v>
      </c>
      <c r="K314" s="29" t="s">
        <v>0</v>
      </c>
    </row>
    <row r="315" spans="2:11" s="22" customFormat="1" ht="16.5" customHeight="1" x14ac:dyDescent="0.3">
      <c r="B315" s="23" t="s">
        <v>124</v>
      </c>
      <c r="C315" s="30">
        <v>9749.61</v>
      </c>
      <c r="D315" s="31">
        <v>3</v>
      </c>
      <c r="E315" s="32">
        <v>8.373674036741809</v>
      </c>
      <c r="F315" s="30">
        <v>98.46</v>
      </c>
      <c r="G315" s="30">
        <v>60.18</v>
      </c>
      <c r="H315" s="30">
        <v>58.29</v>
      </c>
      <c r="I315" s="33" t="s">
        <v>0</v>
      </c>
      <c r="J315" s="33" t="s">
        <v>381</v>
      </c>
      <c r="K315" s="29" t="s">
        <v>0</v>
      </c>
    </row>
    <row r="316" spans="2:11" s="22" customFormat="1" ht="16.5" customHeight="1" x14ac:dyDescent="0.3">
      <c r="B316" s="23" t="s">
        <v>125</v>
      </c>
      <c r="C316" s="30">
        <v>9627.75</v>
      </c>
      <c r="D316" s="31">
        <v>4</v>
      </c>
      <c r="E316" s="32">
        <v>7.0191156576766538</v>
      </c>
      <c r="F316" s="30">
        <v>95.54</v>
      </c>
      <c r="G316" s="30">
        <v>57.16</v>
      </c>
      <c r="H316" s="30">
        <v>54.99</v>
      </c>
      <c r="I316" s="33" t="s">
        <v>0</v>
      </c>
      <c r="J316" s="33" t="s">
        <v>382</v>
      </c>
      <c r="K316" s="29" t="s">
        <v>0</v>
      </c>
    </row>
    <row r="317" spans="2:11" s="22" customFormat="1" ht="16.5" customHeight="1" x14ac:dyDescent="0.3">
      <c r="B317" s="23" t="s">
        <v>126</v>
      </c>
      <c r="C317" s="30">
        <v>9564.84</v>
      </c>
      <c r="D317" s="31">
        <v>5</v>
      </c>
      <c r="E317" s="32">
        <v>6.3198273955152535</v>
      </c>
      <c r="F317" s="30">
        <v>97.02</v>
      </c>
      <c r="G317" s="30">
        <v>58.8</v>
      </c>
      <c r="H317" s="30">
        <v>57.27</v>
      </c>
      <c r="I317" s="33" t="s">
        <v>0</v>
      </c>
      <c r="J317" s="33" t="s">
        <v>383</v>
      </c>
      <c r="K317" s="29" t="s">
        <v>0</v>
      </c>
    </row>
    <row r="318" spans="2:11" s="22" customFormat="1" x14ac:dyDescent="0.3">
      <c r="B318" s="23" t="s">
        <v>113</v>
      </c>
      <c r="C318" s="30">
        <v>9533.91</v>
      </c>
      <c r="D318" s="31">
        <v>6</v>
      </c>
      <c r="E318" s="32">
        <v>5.9760190033891627</v>
      </c>
      <c r="F318" s="30">
        <v>96.43</v>
      </c>
      <c r="G318" s="30">
        <v>57.95</v>
      </c>
      <c r="H318" s="30">
        <v>55.87</v>
      </c>
      <c r="I318" s="33" t="s">
        <v>0</v>
      </c>
      <c r="J318" s="33" t="s">
        <v>384</v>
      </c>
      <c r="K318" s="29" t="s">
        <v>0</v>
      </c>
    </row>
    <row r="319" spans="2:11" s="22" customFormat="1" x14ac:dyDescent="0.3">
      <c r="B319" s="23" t="s">
        <v>109</v>
      </c>
      <c r="C319" s="30">
        <v>9513.26</v>
      </c>
      <c r="D319" s="31">
        <v>7</v>
      </c>
      <c r="E319" s="32">
        <v>5.7464799378410358</v>
      </c>
      <c r="F319" s="30">
        <v>97.12</v>
      </c>
      <c r="G319" s="30">
        <v>58.9</v>
      </c>
      <c r="H319" s="30">
        <v>56.35</v>
      </c>
      <c r="I319" s="33" t="s">
        <v>0</v>
      </c>
      <c r="J319" s="33" t="s">
        <v>385</v>
      </c>
      <c r="K319" s="29" t="s">
        <v>0</v>
      </c>
    </row>
    <row r="320" spans="2:11" s="22" customFormat="1" x14ac:dyDescent="0.3">
      <c r="B320" s="23" t="s">
        <v>120</v>
      </c>
      <c r="C320" s="30">
        <v>9491.3700000000008</v>
      </c>
      <c r="D320" s="31">
        <v>8</v>
      </c>
      <c r="E320" s="32">
        <v>5.5031574126667762</v>
      </c>
      <c r="F320" s="30">
        <v>96.24</v>
      </c>
      <c r="G320" s="30">
        <v>57.13</v>
      </c>
      <c r="H320" s="30">
        <v>54.69</v>
      </c>
      <c r="I320" s="33" t="s">
        <v>0</v>
      </c>
      <c r="J320" s="33" t="s">
        <v>386</v>
      </c>
      <c r="K320" s="29" t="s">
        <v>0</v>
      </c>
    </row>
    <row r="321" spans="2:11" s="22" customFormat="1" x14ac:dyDescent="0.3">
      <c r="B321" s="23" t="s">
        <v>108</v>
      </c>
      <c r="C321" s="30">
        <v>9482.4</v>
      </c>
      <c r="D321" s="31">
        <v>9</v>
      </c>
      <c r="E321" s="32">
        <v>5.4034496442422233</v>
      </c>
      <c r="F321" s="30">
        <v>96.68</v>
      </c>
      <c r="G321" s="30">
        <v>58.52</v>
      </c>
      <c r="H321" s="30">
        <v>56.48</v>
      </c>
      <c r="I321" s="33" t="s">
        <v>0</v>
      </c>
      <c r="J321" s="33" t="s">
        <v>387</v>
      </c>
      <c r="K321" s="29" t="s">
        <v>0</v>
      </c>
    </row>
    <row r="322" spans="2:11" s="22" customFormat="1" ht="15" customHeight="1" x14ac:dyDescent="0.3">
      <c r="B322" s="23" t="s">
        <v>127</v>
      </c>
      <c r="C322" s="30">
        <v>9460.41</v>
      </c>
      <c r="D322" s="31">
        <v>10</v>
      </c>
      <c r="E322" s="32">
        <v>5.1590155497432715</v>
      </c>
      <c r="F322" s="30">
        <v>95.03</v>
      </c>
      <c r="G322" s="30">
        <v>56.56</v>
      </c>
      <c r="H322" s="30">
        <v>54.64</v>
      </c>
      <c r="I322" s="33" t="s">
        <v>0</v>
      </c>
      <c r="J322" s="33" t="s">
        <v>388</v>
      </c>
      <c r="K322" s="29" t="s">
        <v>0</v>
      </c>
    </row>
    <row r="323" spans="2:11" s="22" customFormat="1" x14ac:dyDescent="0.3">
      <c r="B323" s="23" t="s">
        <v>128</v>
      </c>
      <c r="C323" s="30">
        <v>9426.94</v>
      </c>
      <c r="D323" s="31">
        <v>11</v>
      </c>
      <c r="E323" s="32">
        <v>4.7869732967701086</v>
      </c>
      <c r="F323" s="30">
        <v>95.65</v>
      </c>
      <c r="G323" s="30">
        <v>57.59</v>
      </c>
      <c r="H323" s="30">
        <v>55.43</v>
      </c>
      <c r="I323" s="33" t="s">
        <v>0</v>
      </c>
      <c r="J323" s="33" t="s">
        <v>389</v>
      </c>
      <c r="K323" s="29" t="s">
        <v>0</v>
      </c>
    </row>
    <row r="324" spans="2:11" s="22" customFormat="1" x14ac:dyDescent="0.3">
      <c r="B324" s="23" t="s">
        <v>104</v>
      </c>
      <c r="C324" s="30">
        <v>9325.4599999999991</v>
      </c>
      <c r="D324" s="31">
        <v>12</v>
      </c>
      <c r="E324" s="32">
        <v>3.6589527460764186</v>
      </c>
      <c r="F324" s="30">
        <v>96.62</v>
      </c>
      <c r="G324" s="30">
        <v>57.67</v>
      </c>
      <c r="H324" s="30">
        <v>55.4</v>
      </c>
      <c r="I324" s="33" t="s">
        <v>0</v>
      </c>
      <c r="J324" s="33" t="s">
        <v>390</v>
      </c>
      <c r="K324" s="29" t="s">
        <v>0</v>
      </c>
    </row>
    <row r="325" spans="2:11" s="22" customFormat="1" ht="17.25" customHeight="1" x14ac:dyDescent="0.3">
      <c r="B325" s="23" t="s">
        <v>121</v>
      </c>
      <c r="C325" s="30">
        <v>8996.2900000000009</v>
      </c>
      <c r="D325" s="31">
        <v>21</v>
      </c>
      <c r="E325" s="32">
        <v>0</v>
      </c>
      <c r="F325" s="30">
        <v>94.48</v>
      </c>
      <c r="G325" s="30">
        <v>55.98</v>
      </c>
      <c r="H325" s="30">
        <v>53.94</v>
      </c>
      <c r="I325" s="33"/>
      <c r="J325" s="33" t="s">
        <v>391</v>
      </c>
      <c r="K325" s="29"/>
    </row>
    <row r="326" spans="2:11" s="22" customFormat="1" ht="15.75" customHeight="1" x14ac:dyDescent="0.3">
      <c r="B326" s="23" t="s">
        <v>10</v>
      </c>
      <c r="C326" s="30">
        <v>686.38</v>
      </c>
      <c r="D326" s="31"/>
      <c r="E326" s="32"/>
      <c r="F326" s="30"/>
      <c r="G326" s="30"/>
      <c r="H326" s="30"/>
      <c r="I326" s="52"/>
      <c r="J326" s="33"/>
      <c r="K326" s="29"/>
    </row>
    <row r="327" spans="2:11" s="22" customFormat="1" x14ac:dyDescent="0.3">
      <c r="B327" s="23" t="s">
        <v>13</v>
      </c>
      <c r="C327" s="35">
        <f>C313-C326</f>
        <v>9292.9900000000016</v>
      </c>
      <c r="D327" s="36"/>
      <c r="E327" s="32"/>
      <c r="F327" s="35"/>
      <c r="G327" s="35"/>
      <c r="H327" s="35"/>
      <c r="I327" s="33"/>
      <c r="J327" s="33"/>
      <c r="K327" s="29"/>
    </row>
    <row r="328" spans="2:11" s="22" customFormat="1" x14ac:dyDescent="0.3">
      <c r="B328" s="44"/>
      <c r="C328" s="35"/>
      <c r="D328" s="36"/>
      <c r="E328" s="32"/>
      <c r="F328" s="35"/>
      <c r="G328" s="35"/>
      <c r="H328" s="35"/>
      <c r="I328" s="33"/>
      <c r="J328" s="33"/>
      <c r="K328" s="29"/>
    </row>
    <row r="329" spans="2:11" s="22" customFormat="1" x14ac:dyDescent="0.3">
      <c r="B329" s="126" t="s">
        <v>145</v>
      </c>
      <c r="C329" s="127"/>
      <c r="D329" s="127"/>
      <c r="E329" s="127"/>
      <c r="F329" s="127"/>
      <c r="G329" s="127"/>
      <c r="H329" s="127"/>
      <c r="I329" s="127"/>
      <c r="J329" s="127"/>
      <c r="K329" s="127"/>
    </row>
    <row r="330" spans="2:11" s="22" customFormat="1" ht="51.75" customHeight="1" x14ac:dyDescent="0.25">
      <c r="B330" s="23" t="s">
        <v>55</v>
      </c>
      <c r="C330" s="24" t="s">
        <v>56</v>
      </c>
      <c r="D330" s="25" t="s">
        <v>3</v>
      </c>
      <c r="E330" s="26" t="s">
        <v>4</v>
      </c>
      <c r="F330" s="24" t="s">
        <v>57</v>
      </c>
      <c r="G330" s="24" t="s">
        <v>58</v>
      </c>
      <c r="H330" s="24" t="s">
        <v>59</v>
      </c>
      <c r="I330" s="27" t="s">
        <v>8</v>
      </c>
      <c r="J330" s="28" t="s">
        <v>174</v>
      </c>
      <c r="K330" s="29" t="s">
        <v>173</v>
      </c>
    </row>
    <row r="331" spans="2:11" s="22" customFormat="1" ht="18" customHeight="1" x14ac:dyDescent="0.3">
      <c r="B331" s="23" t="s">
        <v>122</v>
      </c>
      <c r="C331" s="30">
        <v>8530.11</v>
      </c>
      <c r="D331" s="31">
        <v>1</v>
      </c>
      <c r="E331" s="32">
        <v>14.389105684515432</v>
      </c>
      <c r="F331" s="30">
        <v>89.27</v>
      </c>
      <c r="G331" s="30">
        <v>57.23</v>
      </c>
      <c r="H331" s="30">
        <v>54.84</v>
      </c>
      <c r="I331" s="33" t="s">
        <v>0</v>
      </c>
      <c r="J331" s="33" t="s">
        <v>392</v>
      </c>
      <c r="K331" s="29" t="s">
        <v>0</v>
      </c>
    </row>
    <row r="332" spans="2:11" s="22" customFormat="1" x14ac:dyDescent="0.3">
      <c r="B332" s="23" t="s">
        <v>109</v>
      </c>
      <c r="C332" s="30">
        <v>8239.58</v>
      </c>
      <c r="D332" s="31">
        <v>2</v>
      </c>
      <c r="E332" s="32">
        <v>10.493087125021784</v>
      </c>
      <c r="F332" s="30">
        <v>90.6</v>
      </c>
      <c r="G332" s="30">
        <v>57.21</v>
      </c>
      <c r="H332" s="30">
        <v>54.7</v>
      </c>
      <c r="I332" s="33" t="s">
        <v>0</v>
      </c>
      <c r="J332" s="33" t="s">
        <v>393</v>
      </c>
      <c r="K332" s="29" t="s">
        <v>0</v>
      </c>
    </row>
    <row r="333" spans="2:11" s="22" customFormat="1" x14ac:dyDescent="0.3">
      <c r="B333" s="23" t="s">
        <v>103</v>
      </c>
      <c r="C333" s="30">
        <v>8182.01</v>
      </c>
      <c r="D333" s="31">
        <v>3</v>
      </c>
      <c r="E333" s="32">
        <v>9.7210711938957477</v>
      </c>
      <c r="F333" s="30">
        <v>88.83</v>
      </c>
      <c r="G333" s="30">
        <v>54.67</v>
      </c>
      <c r="H333" s="30">
        <v>52.09</v>
      </c>
      <c r="I333" s="33" t="s">
        <v>0</v>
      </c>
      <c r="J333" s="33" t="s">
        <v>345</v>
      </c>
      <c r="K333" s="29" t="s">
        <v>0</v>
      </c>
    </row>
    <row r="334" spans="2:11" s="22" customFormat="1" x14ac:dyDescent="0.3">
      <c r="B334" s="23" t="s">
        <v>113</v>
      </c>
      <c r="C334" s="30">
        <v>7881.64</v>
      </c>
      <c r="D334" s="31">
        <v>4</v>
      </c>
      <c r="E334" s="32">
        <v>5.6930978530527954</v>
      </c>
      <c r="F334" s="30">
        <v>89.75</v>
      </c>
      <c r="G334" s="30">
        <v>57.11</v>
      </c>
      <c r="H334" s="30">
        <v>54.44</v>
      </c>
      <c r="I334" s="33" t="s">
        <v>0</v>
      </c>
      <c r="J334" s="33" t="s">
        <v>346</v>
      </c>
      <c r="K334" s="29" t="s">
        <v>0</v>
      </c>
    </row>
    <row r="335" spans="2:11" s="22" customFormat="1" ht="16.5" customHeight="1" x14ac:dyDescent="0.3">
      <c r="B335" s="23" t="s">
        <v>106</v>
      </c>
      <c r="C335" s="30">
        <v>7863.58</v>
      </c>
      <c r="D335" s="31">
        <v>5</v>
      </c>
      <c r="E335" s="32">
        <v>5.4509125531372726</v>
      </c>
      <c r="F335" s="30">
        <v>90.87</v>
      </c>
      <c r="G335" s="30">
        <v>56.91</v>
      </c>
      <c r="H335" s="30">
        <v>54.63</v>
      </c>
      <c r="I335" s="33" t="s">
        <v>0</v>
      </c>
      <c r="J335" s="33" t="s">
        <v>394</v>
      </c>
      <c r="K335" s="29" t="s">
        <v>0</v>
      </c>
    </row>
    <row r="336" spans="2:11" s="22" customFormat="1" x14ac:dyDescent="0.3">
      <c r="B336" s="23" t="s">
        <v>120</v>
      </c>
      <c r="C336" s="30">
        <v>7862.61</v>
      </c>
      <c r="D336" s="31">
        <v>6</v>
      </c>
      <c r="E336" s="32">
        <v>5.4379048155449068</v>
      </c>
      <c r="F336" s="30">
        <v>89.94</v>
      </c>
      <c r="G336" s="30">
        <v>56.31</v>
      </c>
      <c r="H336" s="30">
        <v>53.62</v>
      </c>
      <c r="I336" s="33" t="s">
        <v>0</v>
      </c>
      <c r="J336" s="33" t="s">
        <v>347</v>
      </c>
      <c r="K336" s="29" t="s">
        <v>0</v>
      </c>
    </row>
    <row r="337" spans="2:11" s="22" customFormat="1" ht="17.25" customHeight="1" x14ac:dyDescent="0.3">
      <c r="B337" s="23" t="s">
        <v>129</v>
      </c>
      <c r="C337" s="30">
        <v>7457.1</v>
      </c>
      <c r="D337" s="31">
        <v>13</v>
      </c>
      <c r="E337" s="32">
        <v>0</v>
      </c>
      <c r="F337" s="30">
        <v>89.07</v>
      </c>
      <c r="G337" s="30">
        <v>55.48</v>
      </c>
      <c r="H337" s="30">
        <v>52.93</v>
      </c>
      <c r="I337" s="33"/>
      <c r="J337" s="33" t="s">
        <v>202</v>
      </c>
      <c r="K337" s="29"/>
    </row>
    <row r="338" spans="2:11" s="22" customFormat="1" ht="16.5" customHeight="1" x14ac:dyDescent="0.3">
      <c r="B338" s="23" t="s">
        <v>10</v>
      </c>
      <c r="C338" s="30">
        <v>747.15</v>
      </c>
      <c r="D338" s="31"/>
      <c r="E338" s="32"/>
      <c r="F338" s="30"/>
      <c r="G338" s="30"/>
      <c r="H338" s="30"/>
      <c r="I338" s="33"/>
      <c r="J338" s="33"/>
      <c r="K338" s="29"/>
    </row>
    <row r="339" spans="2:11" s="22" customFormat="1" x14ac:dyDescent="0.3">
      <c r="B339" s="23" t="s">
        <v>13</v>
      </c>
      <c r="C339" s="35">
        <f>C331-C338</f>
        <v>7782.9600000000009</v>
      </c>
      <c r="D339" s="36"/>
      <c r="E339" s="32"/>
      <c r="F339" s="35"/>
      <c r="G339" s="35"/>
      <c r="H339" s="35"/>
      <c r="I339" s="33"/>
      <c r="J339" s="33"/>
      <c r="K339" s="29"/>
    </row>
    <row r="340" spans="2:11" s="22" customFormat="1" x14ac:dyDescent="0.3">
      <c r="B340" s="52"/>
      <c r="C340" s="46"/>
      <c r="D340" s="47"/>
      <c r="E340" s="48"/>
      <c r="F340" s="46"/>
      <c r="G340" s="46"/>
      <c r="H340" s="46"/>
      <c r="I340" s="50"/>
      <c r="J340" s="50"/>
      <c r="K340" s="50"/>
    </row>
    <row r="341" spans="2:11" s="22" customFormat="1" x14ac:dyDescent="0.3">
      <c r="B341" s="126" t="s">
        <v>130</v>
      </c>
      <c r="C341" s="127"/>
      <c r="D341" s="127"/>
      <c r="E341" s="127"/>
      <c r="F341" s="127"/>
      <c r="G341" s="127"/>
      <c r="H341" s="127"/>
      <c r="I341" s="127"/>
      <c r="J341" s="127"/>
      <c r="K341" s="127"/>
    </row>
    <row r="342" spans="2:11" s="22" customFormat="1" x14ac:dyDescent="0.3">
      <c r="B342" s="126" t="s">
        <v>146</v>
      </c>
      <c r="C342" s="127"/>
      <c r="D342" s="127"/>
      <c r="E342" s="127"/>
      <c r="F342" s="127"/>
      <c r="G342" s="127"/>
      <c r="H342" s="127"/>
      <c r="I342" s="127"/>
      <c r="J342" s="127"/>
      <c r="K342" s="127"/>
    </row>
    <row r="343" spans="2:11" s="22" customFormat="1" ht="51.75" customHeight="1" x14ac:dyDescent="0.25">
      <c r="B343" s="23" t="s">
        <v>55</v>
      </c>
      <c r="C343" s="24" t="s">
        <v>56</v>
      </c>
      <c r="D343" s="25" t="s">
        <v>3</v>
      </c>
      <c r="E343" s="26" t="s">
        <v>4</v>
      </c>
      <c r="F343" s="24" t="s">
        <v>57</v>
      </c>
      <c r="G343" s="24" t="s">
        <v>58</v>
      </c>
      <c r="H343" s="24" t="s">
        <v>59</v>
      </c>
      <c r="I343" s="27" t="s">
        <v>8</v>
      </c>
      <c r="J343" s="28" t="s">
        <v>174</v>
      </c>
      <c r="K343" s="29" t="s">
        <v>173</v>
      </c>
    </row>
    <row r="344" spans="2:11" s="22" customFormat="1" ht="17.25" customHeight="1" x14ac:dyDescent="0.3">
      <c r="B344" s="23" t="s">
        <v>131</v>
      </c>
      <c r="C344" s="30">
        <v>11477.29</v>
      </c>
      <c r="D344" s="31">
        <v>1</v>
      </c>
      <c r="E344" s="32">
        <v>14.024443552521266</v>
      </c>
      <c r="F344" s="30">
        <v>94.27</v>
      </c>
      <c r="G344" s="30">
        <v>56.33</v>
      </c>
      <c r="H344" s="30">
        <v>54.27</v>
      </c>
      <c r="I344" s="33" t="s">
        <v>0</v>
      </c>
      <c r="J344" s="33" t="s">
        <v>348</v>
      </c>
      <c r="K344" s="29" t="s">
        <v>0</v>
      </c>
    </row>
    <row r="345" spans="2:11" s="22" customFormat="1" ht="17.25" customHeight="1" x14ac:dyDescent="0.3">
      <c r="B345" s="23" t="s">
        <v>129</v>
      </c>
      <c r="C345" s="30">
        <v>10065.64</v>
      </c>
      <c r="D345" s="31">
        <v>3</v>
      </c>
      <c r="E345" s="32">
        <v>0</v>
      </c>
      <c r="F345" s="30">
        <v>95.53</v>
      </c>
      <c r="G345" s="30">
        <v>57.13</v>
      </c>
      <c r="H345" s="30">
        <v>55</v>
      </c>
      <c r="I345" s="33"/>
      <c r="J345" s="33" t="s">
        <v>203</v>
      </c>
      <c r="K345" s="29"/>
    </row>
    <row r="346" spans="2:11" s="22" customFormat="1" ht="17.25" customHeight="1" x14ac:dyDescent="0.3">
      <c r="B346" s="23" t="s">
        <v>10</v>
      </c>
      <c r="C346" s="30">
        <v>928.8</v>
      </c>
      <c r="D346" s="31"/>
      <c r="E346" s="32"/>
      <c r="F346" s="30"/>
      <c r="G346" s="30"/>
      <c r="H346" s="30"/>
      <c r="I346" s="33"/>
      <c r="J346" s="33"/>
      <c r="K346" s="29"/>
    </row>
    <row r="347" spans="2:11" s="22" customFormat="1" x14ac:dyDescent="0.3">
      <c r="B347" s="23" t="s">
        <v>13</v>
      </c>
      <c r="C347" s="35">
        <f>C344-C346</f>
        <v>10548.490000000002</v>
      </c>
      <c r="D347" s="36"/>
      <c r="E347" s="32"/>
      <c r="F347" s="35"/>
      <c r="G347" s="35"/>
      <c r="H347" s="35"/>
      <c r="I347" s="33"/>
      <c r="J347" s="33"/>
      <c r="K347" s="29"/>
    </row>
    <row r="348" spans="2:11" s="22" customFormat="1" x14ac:dyDescent="0.3">
      <c r="B348" s="45"/>
      <c r="C348" s="46"/>
      <c r="D348" s="47"/>
      <c r="E348" s="48"/>
      <c r="F348" s="46"/>
      <c r="G348" s="46"/>
      <c r="H348" s="46"/>
      <c r="I348" s="52"/>
      <c r="J348" s="49"/>
      <c r="K348" s="50"/>
    </row>
    <row r="349" spans="2:11" s="22" customFormat="1" x14ac:dyDescent="0.3">
      <c r="B349" s="126" t="s">
        <v>147</v>
      </c>
      <c r="C349" s="127"/>
      <c r="D349" s="127"/>
      <c r="E349" s="127"/>
      <c r="F349" s="127"/>
      <c r="G349" s="127"/>
      <c r="H349" s="127"/>
      <c r="I349" s="127"/>
      <c r="J349" s="127"/>
      <c r="K349" s="127"/>
    </row>
    <row r="350" spans="2:11" s="22" customFormat="1" ht="52.5" customHeight="1" x14ac:dyDescent="0.25">
      <c r="B350" s="23" t="s">
        <v>55</v>
      </c>
      <c r="C350" s="24" t="s">
        <v>56</v>
      </c>
      <c r="D350" s="25" t="s">
        <v>3</v>
      </c>
      <c r="E350" s="26" t="s">
        <v>4</v>
      </c>
      <c r="F350" s="24" t="s">
        <v>57</v>
      </c>
      <c r="G350" s="24" t="s">
        <v>58</v>
      </c>
      <c r="H350" s="24" t="s">
        <v>59</v>
      </c>
      <c r="I350" s="27" t="s">
        <v>8</v>
      </c>
      <c r="J350" s="28" t="s">
        <v>174</v>
      </c>
      <c r="K350" s="29" t="s">
        <v>173</v>
      </c>
    </row>
    <row r="351" spans="2:11" s="22" customFormat="1" ht="13.95" customHeight="1" x14ac:dyDescent="0.3">
      <c r="B351" s="23" t="s">
        <v>132</v>
      </c>
      <c r="C351" s="30">
        <v>8496.48</v>
      </c>
      <c r="D351" s="31">
        <v>1</v>
      </c>
      <c r="E351" s="32">
        <v>19.337780156158484</v>
      </c>
      <c r="F351" s="30">
        <v>95.44</v>
      </c>
      <c r="G351" s="30">
        <v>58.28</v>
      </c>
      <c r="H351" s="30">
        <v>55.5</v>
      </c>
      <c r="I351" s="33" t="s">
        <v>0</v>
      </c>
      <c r="J351" s="33" t="s">
        <v>395</v>
      </c>
      <c r="K351" s="29" t="s">
        <v>0</v>
      </c>
    </row>
    <row r="352" spans="2:11" s="22" customFormat="1" ht="13.95" customHeight="1" x14ac:dyDescent="0.3">
      <c r="B352" s="23" t="s">
        <v>133</v>
      </c>
      <c r="C352" s="30">
        <v>8187.67</v>
      </c>
      <c r="D352" s="31">
        <v>2</v>
      </c>
      <c r="E352" s="32">
        <v>15.000372207216895</v>
      </c>
      <c r="F352" s="30">
        <v>92.28</v>
      </c>
      <c r="G352" s="30">
        <v>57.33</v>
      </c>
      <c r="H352" s="30">
        <v>54.28</v>
      </c>
      <c r="I352" s="33" t="s">
        <v>0</v>
      </c>
      <c r="J352" s="33" t="s">
        <v>349</v>
      </c>
      <c r="K352" s="29" t="s">
        <v>0</v>
      </c>
    </row>
    <row r="353" spans="2:11" s="22" customFormat="1" ht="15" customHeight="1" x14ac:dyDescent="0.3">
      <c r="B353" s="23" t="s">
        <v>134</v>
      </c>
      <c r="C353" s="30">
        <v>7868.8</v>
      </c>
      <c r="D353" s="31">
        <v>3</v>
      </c>
      <c r="E353" s="32">
        <v>10.521665971411686</v>
      </c>
      <c r="F353" s="30">
        <v>92.94</v>
      </c>
      <c r="G353" s="30">
        <v>55.28</v>
      </c>
      <c r="H353" s="30">
        <v>52.61</v>
      </c>
      <c r="I353" s="33" t="s">
        <v>0</v>
      </c>
      <c r="J353" s="33" t="s">
        <v>350</v>
      </c>
      <c r="K353" s="29" t="s">
        <v>0</v>
      </c>
    </row>
    <row r="354" spans="2:11" s="22" customFormat="1" ht="13.95" customHeight="1" x14ac:dyDescent="0.3">
      <c r="B354" s="23" t="s">
        <v>123</v>
      </c>
      <c r="C354" s="30">
        <v>7119.69</v>
      </c>
      <c r="D354" s="31">
        <v>7</v>
      </c>
      <c r="E354" s="32">
        <v>0</v>
      </c>
      <c r="F354" s="30">
        <v>88.06</v>
      </c>
      <c r="G354" s="30">
        <v>55.39</v>
      </c>
      <c r="H354" s="30">
        <v>52.44</v>
      </c>
      <c r="I354" s="33"/>
      <c r="J354" s="33" t="s">
        <v>183</v>
      </c>
      <c r="K354" s="29"/>
    </row>
    <row r="355" spans="2:11" s="22" customFormat="1" ht="18.75" customHeight="1" x14ac:dyDescent="0.3">
      <c r="B355" s="23" t="s">
        <v>10</v>
      </c>
      <c r="C355" s="30">
        <v>644.13</v>
      </c>
      <c r="D355" s="31"/>
      <c r="E355" s="32"/>
      <c r="F355" s="30"/>
      <c r="G355" s="30"/>
      <c r="H355" s="30"/>
      <c r="I355" s="33"/>
      <c r="J355" s="33"/>
      <c r="K355" s="29"/>
    </row>
    <row r="356" spans="2:11" s="22" customFormat="1" x14ac:dyDescent="0.3">
      <c r="B356" s="23" t="s">
        <v>13</v>
      </c>
      <c r="C356" s="35">
        <f>C351-C355</f>
        <v>7852.3499999999995</v>
      </c>
      <c r="D356" s="36"/>
      <c r="E356" s="32"/>
      <c r="F356" s="35"/>
      <c r="G356" s="35"/>
      <c r="H356" s="35"/>
      <c r="I356" s="33"/>
      <c r="J356" s="33"/>
      <c r="K356" s="29"/>
    </row>
    <row r="357" spans="2:11" s="22" customFormat="1" x14ac:dyDescent="0.3">
      <c r="B357" s="44"/>
      <c r="C357" s="35"/>
      <c r="D357" s="36"/>
      <c r="E357" s="32"/>
      <c r="F357" s="35"/>
      <c r="G357" s="35"/>
      <c r="H357" s="35"/>
      <c r="I357" s="33"/>
      <c r="J357" s="33"/>
      <c r="K357" s="29"/>
    </row>
    <row r="358" spans="2:11" s="22" customFormat="1" x14ac:dyDescent="0.3">
      <c r="B358" s="126" t="s">
        <v>148</v>
      </c>
      <c r="C358" s="127"/>
      <c r="D358" s="127"/>
      <c r="E358" s="127"/>
      <c r="F358" s="127"/>
      <c r="G358" s="127"/>
      <c r="H358" s="127"/>
      <c r="I358" s="127"/>
      <c r="J358" s="127"/>
      <c r="K358" s="127"/>
    </row>
    <row r="359" spans="2:11" s="22" customFormat="1" ht="51" customHeight="1" x14ac:dyDescent="0.25">
      <c r="B359" s="23" t="s">
        <v>55</v>
      </c>
      <c r="C359" s="24" t="s">
        <v>56</v>
      </c>
      <c r="D359" s="25" t="s">
        <v>3</v>
      </c>
      <c r="E359" s="26" t="s">
        <v>4</v>
      </c>
      <c r="F359" s="24" t="s">
        <v>57</v>
      </c>
      <c r="G359" s="24" t="s">
        <v>58</v>
      </c>
      <c r="H359" s="24" t="s">
        <v>59</v>
      </c>
      <c r="I359" s="27" t="s">
        <v>8</v>
      </c>
      <c r="J359" s="28" t="s">
        <v>174</v>
      </c>
      <c r="K359" s="29" t="s">
        <v>173</v>
      </c>
    </row>
    <row r="360" spans="2:11" s="22" customFormat="1" ht="16.5" customHeight="1" x14ac:dyDescent="0.3">
      <c r="B360" s="23" t="s">
        <v>135</v>
      </c>
      <c r="C360" s="30">
        <v>10205.469999999999</v>
      </c>
      <c r="D360" s="31">
        <v>1</v>
      </c>
      <c r="E360" s="32">
        <v>14.269670721438919</v>
      </c>
      <c r="F360" s="30">
        <v>101.68</v>
      </c>
      <c r="G360" s="30">
        <v>61.62</v>
      </c>
      <c r="H360" s="30">
        <v>59.38</v>
      </c>
      <c r="I360" s="33" t="s">
        <v>0</v>
      </c>
      <c r="J360" s="33" t="s">
        <v>396</v>
      </c>
      <c r="K360" s="29" t="s">
        <v>0</v>
      </c>
    </row>
    <row r="361" spans="2:11" s="22" customFormat="1" ht="15.6" customHeight="1" x14ac:dyDescent="0.3">
      <c r="B361" s="23" t="s">
        <v>131</v>
      </c>
      <c r="C361" s="30">
        <v>9789.84</v>
      </c>
      <c r="D361" s="31">
        <v>2</v>
      </c>
      <c r="E361" s="32">
        <v>9.6159013955821404</v>
      </c>
      <c r="F361" s="30">
        <v>99.87</v>
      </c>
      <c r="G361" s="30">
        <v>59.88</v>
      </c>
      <c r="H361" s="30">
        <v>57.79</v>
      </c>
      <c r="I361" s="33" t="s">
        <v>0</v>
      </c>
      <c r="J361" s="33" t="s">
        <v>397</v>
      </c>
      <c r="K361" s="29" t="s">
        <v>0</v>
      </c>
    </row>
    <row r="362" spans="2:11" s="22" customFormat="1" ht="15" customHeight="1" x14ac:dyDescent="0.3">
      <c r="B362" s="23" t="s">
        <v>136</v>
      </c>
      <c r="C362" s="30">
        <v>9767.74</v>
      </c>
      <c r="D362" s="31">
        <v>3</v>
      </c>
      <c r="E362" s="32">
        <v>9.3684498109962426</v>
      </c>
      <c r="F362" s="30">
        <v>99.14</v>
      </c>
      <c r="G362" s="30">
        <v>59.5</v>
      </c>
      <c r="H362" s="30">
        <v>57.48</v>
      </c>
      <c r="I362" s="33" t="s">
        <v>0</v>
      </c>
      <c r="J362" s="33" t="s">
        <v>398</v>
      </c>
      <c r="K362" s="29" t="s">
        <v>0</v>
      </c>
    </row>
    <row r="363" spans="2:11" s="22" customFormat="1" ht="17.25" customHeight="1" x14ac:dyDescent="0.3">
      <c r="B363" s="23" t="s">
        <v>121</v>
      </c>
      <c r="C363" s="30">
        <v>8931.0400000000009</v>
      </c>
      <c r="D363" s="31">
        <v>6</v>
      </c>
      <c r="E363" s="32">
        <v>0</v>
      </c>
      <c r="F363" s="30">
        <v>98.28</v>
      </c>
      <c r="G363" s="30">
        <v>58.23</v>
      </c>
      <c r="H363" s="30">
        <v>56.01</v>
      </c>
      <c r="I363" s="33"/>
      <c r="J363" s="33" t="s">
        <v>391</v>
      </c>
      <c r="K363" s="29"/>
    </row>
    <row r="364" spans="2:11" s="22" customFormat="1" ht="17.25" customHeight="1" x14ac:dyDescent="0.3">
      <c r="B364" s="23" t="s">
        <v>10</v>
      </c>
      <c r="C364" s="30">
        <v>526.03</v>
      </c>
      <c r="D364" s="31"/>
      <c r="E364" s="32"/>
      <c r="F364" s="30"/>
      <c r="G364" s="30"/>
      <c r="H364" s="30"/>
      <c r="I364" s="33"/>
      <c r="J364" s="33"/>
      <c r="K364" s="29"/>
    </row>
    <row r="365" spans="2:11" s="22" customFormat="1" x14ac:dyDescent="0.3">
      <c r="B365" s="23" t="s">
        <v>13</v>
      </c>
      <c r="C365" s="35">
        <f>C360-C364</f>
        <v>9679.4399999999987</v>
      </c>
      <c r="D365" s="36"/>
      <c r="E365" s="32"/>
      <c r="F365" s="35"/>
      <c r="G365" s="35"/>
      <c r="H365" s="35"/>
      <c r="I365" s="33"/>
      <c r="J365" s="33"/>
      <c r="K365" s="29"/>
    </row>
    <row r="366" spans="2:11" s="22" customFormat="1" x14ac:dyDescent="0.3">
      <c r="B366" s="44"/>
      <c r="C366" s="35"/>
      <c r="D366" s="36"/>
      <c r="E366" s="32"/>
      <c r="F366" s="35"/>
      <c r="G366" s="35"/>
      <c r="H366" s="35"/>
      <c r="I366" s="33"/>
      <c r="J366" s="33"/>
      <c r="K366" s="29"/>
    </row>
    <row r="367" spans="2:11" s="22" customFormat="1" x14ac:dyDescent="0.3">
      <c r="B367" s="126" t="s">
        <v>149</v>
      </c>
      <c r="C367" s="127"/>
      <c r="D367" s="127"/>
      <c r="E367" s="127"/>
      <c r="F367" s="127"/>
      <c r="G367" s="127"/>
      <c r="H367" s="127"/>
      <c r="I367" s="127"/>
      <c r="J367" s="127"/>
      <c r="K367" s="127"/>
    </row>
    <row r="368" spans="2:11" s="22" customFormat="1" ht="51.75" customHeight="1" x14ac:dyDescent="0.25">
      <c r="B368" s="23" t="s">
        <v>55</v>
      </c>
      <c r="C368" s="24" t="s">
        <v>56</v>
      </c>
      <c r="D368" s="25" t="s">
        <v>3</v>
      </c>
      <c r="E368" s="26" t="s">
        <v>4</v>
      </c>
      <c r="F368" s="24" t="s">
        <v>57</v>
      </c>
      <c r="G368" s="24" t="s">
        <v>58</v>
      </c>
      <c r="H368" s="24" t="s">
        <v>59</v>
      </c>
      <c r="I368" s="27" t="s">
        <v>8</v>
      </c>
      <c r="J368" s="28" t="s">
        <v>174</v>
      </c>
      <c r="K368" s="29" t="s">
        <v>173</v>
      </c>
    </row>
    <row r="369" spans="1:11" s="22" customFormat="1" ht="17.25" customHeight="1" x14ac:dyDescent="0.3">
      <c r="B369" s="23" t="s">
        <v>137</v>
      </c>
      <c r="C369" s="30">
        <v>8459.43</v>
      </c>
      <c r="D369" s="31">
        <v>1</v>
      </c>
      <c r="E369" s="32">
        <v>3.8243311409295524</v>
      </c>
      <c r="F369" s="30">
        <v>90.83</v>
      </c>
      <c r="G369" s="30">
        <v>56.46</v>
      </c>
      <c r="H369" s="30">
        <v>54.17</v>
      </c>
      <c r="I369" s="33" t="s">
        <v>0</v>
      </c>
      <c r="J369" s="33" t="s">
        <v>351</v>
      </c>
      <c r="K369" s="29" t="s">
        <v>0</v>
      </c>
    </row>
    <row r="370" spans="1:11" s="22" customFormat="1" ht="14.25" customHeight="1" x14ac:dyDescent="0.3">
      <c r="B370" s="23" t="s">
        <v>185</v>
      </c>
      <c r="C370" s="30">
        <v>8303.9</v>
      </c>
      <c r="D370" s="31">
        <v>2</v>
      </c>
      <c r="E370" s="32">
        <v>1.9154793362158968</v>
      </c>
      <c r="F370" s="30">
        <v>89.58</v>
      </c>
      <c r="G370" s="30">
        <v>56.46</v>
      </c>
      <c r="H370" s="30">
        <v>53.42</v>
      </c>
      <c r="I370" s="33" t="s">
        <v>0</v>
      </c>
      <c r="J370" s="33" t="s">
        <v>352</v>
      </c>
      <c r="K370" s="29" t="s">
        <v>0</v>
      </c>
    </row>
    <row r="371" spans="1:11" s="22" customFormat="1" ht="15.75" customHeight="1" x14ac:dyDescent="0.3">
      <c r="B371" s="23" t="s">
        <v>129</v>
      </c>
      <c r="C371" s="30">
        <v>8147.83</v>
      </c>
      <c r="D371" s="31">
        <v>3</v>
      </c>
      <c r="E371" s="32">
        <v>0</v>
      </c>
      <c r="F371" s="30">
        <v>90.25</v>
      </c>
      <c r="G371" s="30">
        <v>56.21</v>
      </c>
      <c r="H371" s="30">
        <v>53.42</v>
      </c>
      <c r="I371" s="33"/>
      <c r="J371" s="33" t="s">
        <v>202</v>
      </c>
      <c r="K371" s="29"/>
    </row>
    <row r="372" spans="1:11" s="22" customFormat="1" ht="16.5" customHeight="1" x14ac:dyDescent="0.3">
      <c r="B372" s="23" t="s">
        <v>10</v>
      </c>
      <c r="C372" s="30">
        <v>504.13</v>
      </c>
      <c r="D372" s="31"/>
      <c r="E372" s="32"/>
      <c r="F372" s="30"/>
      <c r="G372" s="30"/>
      <c r="H372" s="30"/>
      <c r="I372" s="33"/>
      <c r="J372" s="33"/>
      <c r="K372" s="29"/>
    </row>
    <row r="373" spans="1:11" s="22" customFormat="1" x14ac:dyDescent="0.3">
      <c r="B373" s="23" t="s">
        <v>13</v>
      </c>
      <c r="C373" s="35">
        <f>C369-C372</f>
        <v>7955.3</v>
      </c>
      <c r="D373" s="36"/>
      <c r="E373" s="32"/>
      <c r="F373" s="35"/>
      <c r="G373" s="35"/>
      <c r="H373" s="35"/>
      <c r="I373" s="33"/>
      <c r="J373" s="33"/>
      <c r="K373" s="29"/>
    </row>
    <row r="374" spans="1:11" s="22" customFormat="1" x14ac:dyDescent="0.3">
      <c r="B374" s="66"/>
      <c r="C374" s="38"/>
      <c r="D374" s="39"/>
      <c r="E374" s="40"/>
      <c r="F374" s="38"/>
      <c r="G374" s="38"/>
      <c r="H374" s="38"/>
      <c r="I374" s="42"/>
      <c r="J374" s="41"/>
      <c r="K374" s="43"/>
    </row>
    <row r="375" spans="1:11" s="22" customFormat="1" ht="26.4" customHeight="1" x14ac:dyDescent="0.4">
      <c r="A375" s="56" t="s">
        <v>162</v>
      </c>
      <c r="B375" s="66" t="s">
        <v>155</v>
      </c>
      <c r="C375" s="38"/>
      <c r="D375" s="39"/>
      <c r="E375" s="40"/>
      <c r="F375" s="38"/>
      <c r="G375" s="38"/>
      <c r="H375" s="38"/>
      <c r="I375" s="42"/>
      <c r="J375" s="41"/>
      <c r="K375" s="43"/>
    </row>
    <row r="376" spans="1:11" s="22" customFormat="1" x14ac:dyDescent="0.3">
      <c r="B376" s="126" t="s">
        <v>156</v>
      </c>
      <c r="C376" s="127"/>
      <c r="D376" s="127"/>
      <c r="E376" s="127"/>
      <c r="F376" s="127"/>
      <c r="G376" s="127"/>
      <c r="H376" s="127"/>
      <c r="I376" s="127"/>
      <c r="J376" s="127"/>
      <c r="K376" s="127"/>
    </row>
    <row r="377" spans="1:11" s="22" customFormat="1" ht="51.75" customHeight="1" x14ac:dyDescent="0.25">
      <c r="B377" s="23" t="s">
        <v>55</v>
      </c>
      <c r="C377" s="24" t="s">
        <v>56</v>
      </c>
      <c r="D377" s="25" t="s">
        <v>3</v>
      </c>
      <c r="E377" s="26" t="s">
        <v>4</v>
      </c>
      <c r="F377" s="24" t="s">
        <v>57</v>
      </c>
      <c r="G377" s="24" t="s">
        <v>58</v>
      </c>
      <c r="H377" s="24" t="s">
        <v>59</v>
      </c>
      <c r="I377" s="27" t="s">
        <v>8</v>
      </c>
      <c r="J377" s="28" t="s">
        <v>60</v>
      </c>
      <c r="K377" s="29" t="s">
        <v>173</v>
      </c>
    </row>
    <row r="378" spans="1:11" s="22" customFormat="1" ht="16.2" customHeight="1" x14ac:dyDescent="0.3">
      <c r="B378" s="23" t="s">
        <v>159</v>
      </c>
      <c r="C378" s="30">
        <v>5901.64</v>
      </c>
      <c r="D378" s="67">
        <v>3</v>
      </c>
      <c r="E378" s="67">
        <v>25.01</v>
      </c>
      <c r="F378" s="30">
        <v>91.83</v>
      </c>
      <c r="G378" s="30">
        <v>55.22</v>
      </c>
      <c r="H378" s="30">
        <v>51.89</v>
      </c>
      <c r="I378" s="33" t="s">
        <v>0</v>
      </c>
      <c r="J378" s="29" t="s">
        <v>353</v>
      </c>
      <c r="K378" s="29" t="s">
        <v>0</v>
      </c>
    </row>
    <row r="379" spans="1:11" s="22" customFormat="1" ht="16.2" customHeight="1" x14ac:dyDescent="0.3">
      <c r="B379" s="23" t="s">
        <v>160</v>
      </c>
      <c r="C379" s="30">
        <v>5561.42</v>
      </c>
      <c r="D379" s="67">
        <v>4</v>
      </c>
      <c r="E379" s="67">
        <v>17.809999999999999</v>
      </c>
      <c r="F379" s="30">
        <v>96.67</v>
      </c>
      <c r="G379" s="30">
        <v>58.83</v>
      </c>
      <c r="H379" s="30">
        <v>55.89</v>
      </c>
      <c r="I379" s="33" t="s">
        <v>0</v>
      </c>
      <c r="J379" s="29" t="s">
        <v>354</v>
      </c>
      <c r="K379" s="29" t="s">
        <v>0</v>
      </c>
    </row>
    <row r="380" spans="1:11" s="22" customFormat="1" ht="14.25" customHeight="1" x14ac:dyDescent="0.3">
      <c r="B380" s="23" t="s">
        <v>157</v>
      </c>
      <c r="C380" s="30">
        <v>4720.79</v>
      </c>
      <c r="D380" s="67">
        <v>6</v>
      </c>
      <c r="E380" s="32"/>
      <c r="F380" s="30">
        <v>91.72</v>
      </c>
      <c r="G380" s="30">
        <v>55.89</v>
      </c>
      <c r="H380" s="30">
        <v>52.78</v>
      </c>
      <c r="I380" s="33"/>
      <c r="J380" s="29" t="s">
        <v>204</v>
      </c>
      <c r="K380" s="29"/>
    </row>
    <row r="381" spans="1:11" s="22" customFormat="1" ht="16.5" customHeight="1" x14ac:dyDescent="0.3">
      <c r="B381" s="23" t="s">
        <v>10</v>
      </c>
      <c r="C381" s="62">
        <v>439.36</v>
      </c>
      <c r="D381" s="31"/>
      <c r="E381" s="32"/>
      <c r="F381" s="30"/>
      <c r="G381" s="30"/>
      <c r="H381" s="30"/>
      <c r="I381" s="33"/>
      <c r="J381" s="33"/>
      <c r="K381" s="29"/>
    </row>
    <row r="382" spans="1:11" s="22" customFormat="1" x14ac:dyDescent="0.3">
      <c r="B382" s="23" t="s">
        <v>13</v>
      </c>
      <c r="C382" s="35">
        <f>C378-C381</f>
        <v>5462.2800000000007</v>
      </c>
      <c r="D382" s="36"/>
      <c r="E382" s="32"/>
      <c r="F382" s="35"/>
      <c r="G382" s="35"/>
      <c r="H382" s="35"/>
      <c r="I382" s="33"/>
      <c r="J382" s="33"/>
      <c r="K382" s="29"/>
    </row>
    <row r="383" spans="1:11" s="22" customFormat="1" x14ac:dyDescent="0.3">
      <c r="B383" s="66"/>
      <c r="C383" s="38"/>
      <c r="D383" s="39"/>
      <c r="E383" s="40"/>
      <c r="F383" s="38"/>
      <c r="G383" s="38"/>
      <c r="H383" s="38"/>
      <c r="I383" s="52"/>
      <c r="J383" s="41"/>
      <c r="K383" s="68"/>
    </row>
    <row r="384" spans="1:11" s="22" customFormat="1" x14ac:dyDescent="0.3">
      <c r="B384" s="66"/>
      <c r="C384" s="38"/>
      <c r="D384" s="39"/>
      <c r="E384" s="40"/>
      <c r="F384" s="38"/>
      <c r="G384" s="38"/>
      <c r="H384" s="38"/>
      <c r="I384" s="42"/>
      <c r="J384" s="41"/>
      <c r="K384" s="43"/>
    </row>
    <row r="385" spans="1:11" s="22" customFormat="1" x14ac:dyDescent="0.3">
      <c r="B385" s="126" t="s">
        <v>161</v>
      </c>
      <c r="C385" s="127"/>
      <c r="D385" s="127"/>
      <c r="E385" s="127"/>
      <c r="F385" s="127"/>
      <c r="G385" s="127"/>
      <c r="H385" s="127"/>
      <c r="I385" s="127"/>
      <c r="J385" s="127"/>
      <c r="K385" s="127"/>
    </row>
    <row r="386" spans="1:11" s="22" customFormat="1" ht="51.75" customHeight="1" x14ac:dyDescent="0.25">
      <c r="B386" s="23" t="s">
        <v>55</v>
      </c>
      <c r="C386" s="24" t="s">
        <v>56</v>
      </c>
      <c r="D386" s="25" t="s">
        <v>3</v>
      </c>
      <c r="E386" s="26" t="s">
        <v>4</v>
      </c>
      <c r="F386" s="24" t="s">
        <v>57</v>
      </c>
      <c r="G386" s="24" t="s">
        <v>58</v>
      </c>
      <c r="H386" s="24" t="s">
        <v>59</v>
      </c>
      <c r="I386" s="27" t="s">
        <v>8</v>
      </c>
      <c r="J386" s="28" t="s">
        <v>174</v>
      </c>
      <c r="K386" s="29" t="s">
        <v>173</v>
      </c>
    </row>
    <row r="387" spans="1:11" s="22" customFormat="1" ht="16.2" customHeight="1" x14ac:dyDescent="0.3">
      <c r="B387" s="23" t="s">
        <v>158</v>
      </c>
      <c r="C387" s="30">
        <v>6393.75</v>
      </c>
      <c r="D387" s="67">
        <v>1</v>
      </c>
      <c r="E387" s="67">
        <v>35.44</v>
      </c>
      <c r="F387" s="30">
        <v>94.61</v>
      </c>
      <c r="G387" s="30">
        <v>56.56</v>
      </c>
      <c r="H387" s="30">
        <v>53.61</v>
      </c>
      <c r="I387" s="33" t="s">
        <v>0</v>
      </c>
      <c r="J387" s="29" t="s">
        <v>355</v>
      </c>
      <c r="K387" s="29" t="s">
        <v>0</v>
      </c>
    </row>
    <row r="388" spans="1:11" s="22" customFormat="1" ht="14.25" customHeight="1" x14ac:dyDescent="0.3">
      <c r="B388" s="23" t="s">
        <v>157</v>
      </c>
      <c r="C388" s="30">
        <v>4720.79</v>
      </c>
      <c r="D388" s="67">
        <v>6</v>
      </c>
      <c r="E388" s="32"/>
      <c r="F388" s="30">
        <v>91.72</v>
      </c>
      <c r="G388" s="30">
        <v>55.89</v>
      </c>
      <c r="H388" s="30">
        <v>52.78</v>
      </c>
      <c r="I388" s="33"/>
      <c r="J388" s="29" t="s">
        <v>204</v>
      </c>
      <c r="K388" s="29"/>
    </row>
    <row r="389" spans="1:11" s="22" customFormat="1" ht="16.5" customHeight="1" x14ac:dyDescent="0.3">
      <c r="B389" s="23" t="s">
        <v>10</v>
      </c>
      <c r="C389" s="62">
        <v>439.36</v>
      </c>
      <c r="D389" s="31"/>
      <c r="E389" s="32"/>
      <c r="F389" s="30"/>
      <c r="G389" s="30"/>
      <c r="H389" s="30"/>
      <c r="I389" s="33"/>
      <c r="J389" s="33"/>
      <c r="K389" s="29"/>
    </row>
    <row r="390" spans="1:11" s="22" customFormat="1" x14ac:dyDescent="0.3">
      <c r="B390" s="23" t="s">
        <v>13</v>
      </c>
      <c r="C390" s="35">
        <f>C387-C389</f>
        <v>5954.39</v>
      </c>
      <c r="D390" s="36"/>
      <c r="E390" s="32"/>
      <c r="F390" s="35"/>
      <c r="G390" s="35"/>
      <c r="H390" s="35"/>
      <c r="I390" s="33"/>
      <c r="J390" s="33"/>
      <c r="K390" s="29"/>
    </row>
    <row r="391" spans="1:11" s="22" customFormat="1" x14ac:dyDescent="0.3">
      <c r="B391" s="52"/>
      <c r="C391" s="46"/>
      <c r="D391" s="47"/>
      <c r="E391" s="48"/>
      <c r="F391" s="46"/>
      <c r="G391" s="46"/>
      <c r="H391" s="46"/>
      <c r="I391" s="50"/>
      <c r="J391" s="50"/>
      <c r="K391" s="50"/>
    </row>
    <row r="392" spans="1:11" ht="22.8" x14ac:dyDescent="0.4">
      <c r="A392" s="56" t="s">
        <v>170</v>
      </c>
      <c r="B392" s="125" t="s">
        <v>151</v>
      </c>
      <c r="C392" s="125"/>
      <c r="D392" s="125"/>
      <c r="E392" s="125"/>
      <c r="F392" s="125"/>
      <c r="G392" s="125"/>
      <c r="H392" s="125"/>
      <c r="I392" s="125"/>
      <c r="J392" s="125"/>
      <c r="K392" s="125"/>
    </row>
    <row r="393" spans="1:11" ht="22.8" x14ac:dyDescent="0.4">
      <c r="A393" s="56"/>
      <c r="B393" s="69" t="s">
        <v>84</v>
      </c>
      <c r="C393" s="70"/>
      <c r="D393" s="70"/>
      <c r="E393" s="70"/>
      <c r="F393" s="70"/>
      <c r="G393" s="70"/>
      <c r="H393" s="70"/>
      <c r="I393" s="71"/>
      <c r="J393" s="71"/>
      <c r="K393" s="72"/>
    </row>
    <row r="394" spans="1:11" s="22" customFormat="1" ht="24" customHeight="1" x14ac:dyDescent="0.3">
      <c r="B394" s="73" t="s">
        <v>154</v>
      </c>
      <c r="C394" s="46"/>
      <c r="D394" s="47"/>
      <c r="E394" s="48"/>
      <c r="F394" s="46"/>
      <c r="G394" s="46"/>
      <c r="H394" s="46"/>
      <c r="I394" s="50"/>
      <c r="J394" s="50"/>
      <c r="K394" s="50"/>
    </row>
    <row r="395" spans="1:11" s="22" customFormat="1" x14ac:dyDescent="0.3">
      <c r="B395" s="74" t="s">
        <v>138</v>
      </c>
      <c r="C395" s="75"/>
      <c r="D395" s="76"/>
      <c r="E395" s="77"/>
      <c r="F395" s="75"/>
      <c r="G395" s="75"/>
      <c r="H395" s="75"/>
      <c r="I395" s="78"/>
      <c r="J395" s="29"/>
      <c r="K395" s="29"/>
    </row>
    <row r="396" spans="1:11" s="79" customFormat="1" x14ac:dyDescent="0.25">
      <c r="B396" s="122" t="s">
        <v>152</v>
      </c>
      <c r="C396" s="123"/>
      <c r="D396" s="123"/>
      <c r="E396" s="123"/>
      <c r="F396" s="123"/>
      <c r="G396" s="123"/>
      <c r="H396" s="123"/>
      <c r="I396" s="78"/>
      <c r="J396" s="80"/>
      <c r="K396" s="80"/>
    </row>
    <row r="397" spans="1:11" s="22" customFormat="1" ht="46.8" x14ac:dyDescent="0.25">
      <c r="B397" s="23" t="s">
        <v>55</v>
      </c>
      <c r="C397" s="24" t="s">
        <v>56</v>
      </c>
      <c r="D397" s="25" t="s">
        <v>3</v>
      </c>
      <c r="E397" s="26" t="s">
        <v>4</v>
      </c>
      <c r="F397" s="24" t="s">
        <v>57</v>
      </c>
      <c r="G397" s="24" t="s">
        <v>58</v>
      </c>
      <c r="H397" s="24" t="s">
        <v>59</v>
      </c>
      <c r="I397" s="27" t="s">
        <v>8</v>
      </c>
      <c r="J397" s="28" t="s">
        <v>174</v>
      </c>
      <c r="K397" s="29" t="s">
        <v>173</v>
      </c>
    </row>
    <row r="398" spans="1:11" s="22" customFormat="1" x14ac:dyDescent="0.3">
      <c r="B398" s="23" t="s">
        <v>139</v>
      </c>
      <c r="C398" s="30">
        <v>4392.26</v>
      </c>
      <c r="D398" s="31">
        <v>3</v>
      </c>
      <c r="E398" s="32">
        <v>0</v>
      </c>
      <c r="F398" s="30">
        <v>92.33</v>
      </c>
      <c r="G398" s="30">
        <v>55</v>
      </c>
      <c r="H398" s="30">
        <v>51.67</v>
      </c>
      <c r="I398" s="141" t="s">
        <v>166</v>
      </c>
      <c r="J398" s="81"/>
      <c r="K398" s="138" t="s">
        <v>166</v>
      </c>
    </row>
    <row r="399" spans="1:11" s="22" customFormat="1" x14ac:dyDescent="0.3">
      <c r="B399" s="23" t="s">
        <v>64</v>
      </c>
      <c r="C399" s="30"/>
      <c r="D399" s="31"/>
      <c r="E399" s="32"/>
      <c r="F399" s="30"/>
      <c r="G399" s="30"/>
      <c r="H399" s="30">
        <f>SUM(H398:H398)</f>
        <v>51.67</v>
      </c>
      <c r="I399" s="142"/>
      <c r="J399" s="82"/>
      <c r="K399" s="139"/>
    </row>
    <row r="400" spans="1:11" s="22" customFormat="1" x14ac:dyDescent="0.3">
      <c r="B400" s="23" t="s">
        <v>10</v>
      </c>
      <c r="C400" s="30">
        <v>1234.4000000000001</v>
      </c>
      <c r="D400" s="31"/>
      <c r="E400" s="32"/>
      <c r="F400" s="30"/>
      <c r="G400" s="30"/>
      <c r="H400" s="30"/>
      <c r="I400" s="142"/>
      <c r="J400" s="82"/>
      <c r="K400" s="139"/>
    </row>
    <row r="401" spans="1:11" s="22" customFormat="1" x14ac:dyDescent="0.3">
      <c r="B401" s="23" t="s">
        <v>13</v>
      </c>
      <c r="C401" s="35"/>
      <c r="D401" s="36"/>
      <c r="E401" s="32"/>
      <c r="F401" s="35"/>
      <c r="G401" s="35"/>
      <c r="H401" s="35"/>
      <c r="I401" s="143"/>
      <c r="J401" s="83"/>
      <c r="K401" s="140"/>
    </row>
    <row r="402" spans="1:11" s="22" customFormat="1" x14ac:dyDescent="0.3">
      <c r="B402" s="84"/>
      <c r="C402" s="35"/>
      <c r="D402" s="36"/>
      <c r="E402" s="32"/>
      <c r="F402" s="35"/>
      <c r="G402" s="35"/>
      <c r="H402" s="35"/>
      <c r="I402" s="29"/>
      <c r="J402" s="29"/>
      <c r="K402" s="29"/>
    </row>
    <row r="403" spans="1:11" s="22" customFormat="1" x14ac:dyDescent="0.3">
      <c r="B403" s="74" t="s">
        <v>138</v>
      </c>
      <c r="C403" s="75"/>
      <c r="D403" s="76"/>
      <c r="E403" s="77"/>
      <c r="F403" s="75"/>
      <c r="G403" s="75"/>
      <c r="H403" s="75"/>
      <c r="I403" s="68"/>
      <c r="J403" s="29"/>
      <c r="K403" s="29"/>
    </row>
    <row r="404" spans="1:11" s="22" customFormat="1" x14ac:dyDescent="0.25">
      <c r="B404" s="122" t="s">
        <v>153</v>
      </c>
      <c r="C404" s="123"/>
      <c r="D404" s="123"/>
      <c r="E404" s="123"/>
      <c r="F404" s="123"/>
      <c r="G404" s="123"/>
      <c r="H404" s="123"/>
      <c r="I404" s="68"/>
      <c r="J404" s="29"/>
      <c r="K404" s="29"/>
    </row>
    <row r="405" spans="1:11" s="22" customFormat="1" ht="46.8" x14ac:dyDescent="0.25">
      <c r="B405" s="25" t="s">
        <v>55</v>
      </c>
      <c r="C405" s="24" t="s">
        <v>56</v>
      </c>
      <c r="D405" s="25" t="s">
        <v>3</v>
      </c>
      <c r="E405" s="26" t="s">
        <v>4</v>
      </c>
      <c r="F405" s="24" t="s">
        <v>57</v>
      </c>
      <c r="G405" s="24" t="s">
        <v>58</v>
      </c>
      <c r="H405" s="24" t="s">
        <v>59</v>
      </c>
      <c r="I405" s="27" t="s">
        <v>8</v>
      </c>
      <c r="J405" s="28" t="s">
        <v>174</v>
      </c>
      <c r="K405" s="29" t="s">
        <v>173</v>
      </c>
    </row>
    <row r="406" spans="1:11" s="22" customFormat="1" ht="27.6" customHeight="1" x14ac:dyDescent="0.3">
      <c r="B406" s="23" t="s">
        <v>140</v>
      </c>
      <c r="C406" s="30">
        <v>5681.29</v>
      </c>
      <c r="D406" s="31">
        <v>1</v>
      </c>
      <c r="E406" s="32">
        <v>0</v>
      </c>
      <c r="F406" s="30">
        <v>82.33</v>
      </c>
      <c r="G406" s="30">
        <v>47.83</v>
      </c>
      <c r="H406" s="30">
        <v>44.83</v>
      </c>
      <c r="I406" s="141" t="s">
        <v>166</v>
      </c>
      <c r="J406" s="81"/>
      <c r="K406" s="138" t="s">
        <v>166</v>
      </c>
    </row>
    <row r="407" spans="1:11" s="22" customFormat="1" x14ac:dyDescent="0.3">
      <c r="B407" s="23" t="s">
        <v>10</v>
      </c>
      <c r="C407" s="30">
        <v>1664.46</v>
      </c>
      <c r="D407" s="31"/>
      <c r="E407" s="32"/>
      <c r="F407" s="30"/>
      <c r="G407" s="30"/>
      <c r="H407" s="30"/>
      <c r="I407" s="142"/>
      <c r="J407" s="82"/>
      <c r="K407" s="139"/>
    </row>
    <row r="408" spans="1:11" s="22" customFormat="1" ht="13.95" customHeight="1" x14ac:dyDescent="0.3">
      <c r="B408" s="23" t="s">
        <v>13</v>
      </c>
      <c r="C408" s="35"/>
      <c r="D408" s="36"/>
      <c r="E408" s="32"/>
      <c r="F408" s="35"/>
      <c r="G408" s="35"/>
      <c r="H408" s="35"/>
      <c r="I408" s="142"/>
      <c r="J408" s="82"/>
      <c r="K408" s="139"/>
    </row>
    <row r="409" spans="1:11" s="22" customFormat="1" ht="13.95" customHeight="1" x14ac:dyDescent="0.3">
      <c r="B409" s="84"/>
      <c r="C409" s="35"/>
      <c r="D409" s="36"/>
      <c r="E409" s="32"/>
      <c r="F409" s="35"/>
      <c r="G409" s="35"/>
      <c r="H409" s="35"/>
      <c r="I409" s="143"/>
      <c r="J409" s="83"/>
      <c r="K409" s="140"/>
    </row>
    <row r="410" spans="1:11" s="22" customFormat="1" x14ac:dyDescent="0.3">
      <c r="B410" s="52"/>
      <c r="C410" s="46"/>
      <c r="D410" s="47"/>
      <c r="E410" s="48"/>
      <c r="F410" s="46"/>
      <c r="G410" s="46"/>
      <c r="H410" s="46"/>
      <c r="I410" s="50"/>
      <c r="J410" s="50"/>
      <c r="K410" s="50"/>
    </row>
    <row r="411" spans="1:11" ht="22.8" x14ac:dyDescent="0.4">
      <c r="A411" s="56"/>
      <c r="B411" s="69" t="s">
        <v>87</v>
      </c>
      <c r="C411" s="69"/>
      <c r="D411" s="69"/>
      <c r="E411" s="69"/>
      <c r="F411" s="70"/>
      <c r="G411" s="70"/>
      <c r="H411" s="70"/>
      <c r="I411" s="71"/>
      <c r="J411" s="71"/>
      <c r="K411" s="72"/>
    </row>
    <row r="412" spans="1:11" s="22" customFormat="1" ht="24" customHeight="1" x14ac:dyDescent="0.3">
      <c r="B412" s="73" t="s">
        <v>154</v>
      </c>
      <c r="C412" s="85"/>
      <c r="D412" s="86"/>
      <c r="E412" s="87"/>
      <c r="F412" s="46"/>
      <c r="G412" s="46"/>
      <c r="H412" s="46"/>
      <c r="I412" s="50"/>
      <c r="J412" s="50"/>
      <c r="K412" s="50"/>
    </row>
    <row r="413" spans="1:11" s="22" customFormat="1" x14ac:dyDescent="0.3">
      <c r="B413" s="74" t="s">
        <v>138</v>
      </c>
      <c r="C413" s="75"/>
      <c r="D413" s="76"/>
      <c r="E413" s="77"/>
      <c r="F413" s="38"/>
      <c r="G413" s="38"/>
      <c r="H413" s="38"/>
      <c r="I413" s="68"/>
      <c r="J413" s="29"/>
      <c r="K413" s="29"/>
    </row>
    <row r="414" spans="1:11" s="79" customFormat="1" x14ac:dyDescent="0.25">
      <c r="B414" s="122" t="s">
        <v>168</v>
      </c>
      <c r="C414" s="123"/>
      <c r="D414" s="123"/>
      <c r="E414" s="123"/>
      <c r="F414" s="123"/>
      <c r="G414" s="123"/>
      <c r="H414" s="123"/>
      <c r="I414" s="78"/>
      <c r="J414" s="80"/>
      <c r="K414" s="80"/>
    </row>
    <row r="415" spans="1:11" s="22" customFormat="1" ht="46.8" x14ac:dyDescent="0.25">
      <c r="B415" s="25" t="s">
        <v>55</v>
      </c>
      <c r="C415" s="24" t="s">
        <v>56</v>
      </c>
      <c r="D415" s="25" t="s">
        <v>3</v>
      </c>
      <c r="E415" s="26" t="s">
        <v>4</v>
      </c>
      <c r="F415" s="24" t="s">
        <v>57</v>
      </c>
      <c r="G415" s="24" t="s">
        <v>58</v>
      </c>
      <c r="H415" s="24" t="s">
        <v>59</v>
      </c>
      <c r="I415" s="27" t="s">
        <v>8</v>
      </c>
      <c r="J415" s="28" t="s">
        <v>174</v>
      </c>
      <c r="K415" s="29" t="s">
        <v>173</v>
      </c>
    </row>
    <row r="416" spans="1:11" s="22" customFormat="1" x14ac:dyDescent="0.3">
      <c r="B416" s="23" t="s">
        <v>167</v>
      </c>
      <c r="C416" s="30">
        <v>4702.09</v>
      </c>
      <c r="D416" s="31">
        <v>5</v>
      </c>
      <c r="E416" s="32"/>
      <c r="F416" s="30">
        <v>95</v>
      </c>
      <c r="G416" s="30">
        <v>56.67</v>
      </c>
      <c r="H416" s="30">
        <v>53</v>
      </c>
      <c r="I416" s="141" t="s">
        <v>166</v>
      </c>
      <c r="J416" s="81"/>
      <c r="K416" s="138" t="s">
        <v>166</v>
      </c>
    </row>
    <row r="417" spans="2:11" s="22" customFormat="1" x14ac:dyDescent="0.3">
      <c r="B417" s="23" t="s">
        <v>10</v>
      </c>
      <c r="C417" s="30">
        <v>1148.71</v>
      </c>
      <c r="D417" s="31"/>
      <c r="E417" s="32"/>
      <c r="F417" s="30"/>
      <c r="G417" s="30"/>
      <c r="H417" s="30"/>
      <c r="I417" s="142"/>
      <c r="J417" s="82"/>
      <c r="K417" s="139"/>
    </row>
    <row r="418" spans="2:11" s="22" customFormat="1" x14ac:dyDescent="0.3">
      <c r="B418" s="23" t="s">
        <v>13</v>
      </c>
      <c r="C418" s="35"/>
      <c r="D418" s="36"/>
      <c r="E418" s="32"/>
      <c r="F418" s="35"/>
      <c r="G418" s="35"/>
      <c r="H418" s="35"/>
      <c r="I418" s="142"/>
      <c r="J418" s="82"/>
      <c r="K418" s="139"/>
    </row>
    <row r="419" spans="2:11" s="22" customFormat="1" x14ac:dyDescent="0.3">
      <c r="B419" s="84"/>
      <c r="C419" s="35"/>
      <c r="D419" s="36"/>
      <c r="E419" s="32"/>
      <c r="F419" s="35"/>
      <c r="G419" s="35"/>
      <c r="H419" s="35"/>
      <c r="I419" s="143"/>
      <c r="J419" s="83"/>
      <c r="K419" s="140"/>
    </row>
    <row r="420" spans="2:11" s="22" customFormat="1" x14ac:dyDescent="0.3">
      <c r="B420" s="74" t="s">
        <v>138</v>
      </c>
      <c r="C420" s="75"/>
      <c r="D420" s="76"/>
      <c r="E420" s="77"/>
      <c r="F420" s="75"/>
      <c r="G420" s="75"/>
      <c r="H420" s="75"/>
      <c r="I420" s="68"/>
      <c r="J420" s="29"/>
      <c r="K420" s="29"/>
    </row>
    <row r="421" spans="2:11" s="22" customFormat="1" x14ac:dyDescent="0.25">
      <c r="B421" s="122" t="s">
        <v>169</v>
      </c>
      <c r="C421" s="123"/>
      <c r="D421" s="123"/>
      <c r="E421" s="123"/>
      <c r="F421" s="123"/>
      <c r="G421" s="123"/>
      <c r="H421" s="123"/>
      <c r="I421" s="68"/>
      <c r="J421" s="29"/>
      <c r="K421" s="29"/>
    </row>
    <row r="422" spans="2:11" s="22" customFormat="1" ht="46.8" x14ac:dyDescent="0.25">
      <c r="B422" s="23" t="s">
        <v>55</v>
      </c>
      <c r="C422" s="24" t="s">
        <v>56</v>
      </c>
      <c r="D422" s="25" t="s">
        <v>3</v>
      </c>
      <c r="E422" s="26" t="s">
        <v>4</v>
      </c>
      <c r="F422" s="24" t="s">
        <v>57</v>
      </c>
      <c r="G422" s="24" t="s">
        <v>58</v>
      </c>
      <c r="H422" s="24" t="s">
        <v>59</v>
      </c>
      <c r="I422" s="27" t="s">
        <v>8</v>
      </c>
      <c r="J422" s="28" t="s">
        <v>174</v>
      </c>
      <c r="K422" s="29" t="s">
        <v>173</v>
      </c>
    </row>
    <row r="423" spans="2:11" s="22" customFormat="1" ht="17.399999999999999" customHeight="1" x14ac:dyDescent="0.3">
      <c r="B423" s="23" t="s">
        <v>163</v>
      </c>
      <c r="C423" s="30">
        <v>5181.0200000000004</v>
      </c>
      <c r="D423" s="31">
        <v>5</v>
      </c>
      <c r="E423" s="32"/>
      <c r="F423" s="30">
        <v>85.67</v>
      </c>
      <c r="G423" s="30">
        <v>56.33</v>
      </c>
      <c r="H423" s="30">
        <v>53.67</v>
      </c>
      <c r="I423" s="141" t="s">
        <v>166</v>
      </c>
      <c r="J423" s="81"/>
      <c r="K423" s="138" t="s">
        <v>166</v>
      </c>
    </row>
    <row r="424" spans="2:11" s="22" customFormat="1" ht="13.95" customHeight="1" x14ac:dyDescent="0.3">
      <c r="B424" s="23" t="s">
        <v>64</v>
      </c>
      <c r="C424" s="30"/>
      <c r="D424" s="31"/>
      <c r="E424" s="32"/>
      <c r="F424" s="30"/>
      <c r="G424" s="30"/>
      <c r="H424" s="30"/>
      <c r="I424" s="142"/>
      <c r="J424" s="82"/>
      <c r="K424" s="139"/>
    </row>
    <row r="425" spans="2:11" s="22" customFormat="1" ht="13.95" customHeight="1" x14ac:dyDescent="0.3">
      <c r="B425" s="23" t="s">
        <v>10</v>
      </c>
      <c r="C425" s="30">
        <v>915.63</v>
      </c>
      <c r="D425" s="31"/>
      <c r="E425" s="32"/>
      <c r="F425" s="30"/>
      <c r="G425" s="30"/>
      <c r="H425" s="30"/>
      <c r="I425" s="142"/>
      <c r="J425" s="82"/>
      <c r="K425" s="139"/>
    </row>
    <row r="426" spans="2:11" s="22" customFormat="1" x14ac:dyDescent="0.3">
      <c r="B426" s="23" t="s">
        <v>13</v>
      </c>
      <c r="C426" s="35"/>
      <c r="D426" s="36"/>
      <c r="E426" s="32"/>
      <c r="F426" s="35"/>
      <c r="G426" s="35"/>
      <c r="H426" s="35"/>
      <c r="I426" s="143"/>
      <c r="J426" s="83"/>
      <c r="K426" s="140"/>
    </row>
    <row r="427" spans="2:11" s="22" customFormat="1" x14ac:dyDescent="0.3">
      <c r="B427" s="84"/>
      <c r="C427" s="35"/>
      <c r="D427" s="36"/>
      <c r="E427" s="32"/>
      <c r="F427" s="35"/>
      <c r="G427" s="35"/>
      <c r="H427" s="35"/>
      <c r="I427" s="88"/>
      <c r="J427" s="29"/>
      <c r="K427" s="29"/>
    </row>
    <row r="428" spans="2:11" s="22" customFormat="1" ht="13.8" x14ac:dyDescent="0.25">
      <c r="C428" s="89"/>
      <c r="D428" s="90"/>
      <c r="E428" s="91"/>
      <c r="F428" s="89"/>
      <c r="G428" s="89"/>
      <c r="H428" s="89"/>
      <c r="I428" s="92"/>
      <c r="J428" s="92"/>
      <c r="K428" s="92"/>
    </row>
    <row r="429" spans="2:11" s="22" customFormat="1" ht="13.8" x14ac:dyDescent="0.25">
      <c r="C429" s="89"/>
      <c r="D429" s="90"/>
      <c r="E429" s="91"/>
      <c r="F429" s="89"/>
      <c r="G429" s="89"/>
      <c r="H429" s="89"/>
      <c r="I429" s="92"/>
      <c r="J429" s="92"/>
      <c r="K429" s="92"/>
    </row>
    <row r="430" spans="2:11" s="22" customFormat="1" ht="13.8" x14ac:dyDescent="0.25">
      <c r="C430" s="89"/>
      <c r="D430" s="90"/>
      <c r="E430" s="91"/>
      <c r="F430" s="89"/>
      <c r="G430" s="89"/>
      <c r="H430" s="89"/>
      <c r="I430" s="92"/>
      <c r="J430" s="92"/>
      <c r="K430" s="92"/>
    </row>
    <row r="431" spans="2:11" s="22" customFormat="1" ht="13.8" x14ac:dyDescent="0.25">
      <c r="C431" s="89"/>
      <c r="D431" s="90"/>
      <c r="E431" s="91"/>
      <c r="F431" s="89"/>
      <c r="G431" s="89"/>
      <c r="H431" s="89"/>
      <c r="I431" s="92"/>
      <c r="J431" s="92"/>
      <c r="K431" s="92"/>
    </row>
    <row r="432" spans="2:11" s="22" customFormat="1" ht="13.8" x14ac:dyDescent="0.25">
      <c r="C432" s="89"/>
      <c r="D432" s="90"/>
      <c r="E432" s="91"/>
      <c r="F432" s="89"/>
      <c r="G432" s="89"/>
      <c r="H432" s="89"/>
      <c r="I432" s="92"/>
      <c r="J432" s="92"/>
      <c r="K432" s="92"/>
    </row>
    <row r="433" spans="3:11" s="22" customFormat="1" ht="13.8" x14ac:dyDescent="0.25">
      <c r="C433" s="89"/>
      <c r="D433" s="90"/>
      <c r="E433" s="91"/>
      <c r="F433" s="89"/>
      <c r="G433" s="89"/>
      <c r="H433" s="89"/>
      <c r="I433" s="92"/>
      <c r="J433" s="92"/>
      <c r="K433" s="92"/>
    </row>
    <row r="434" spans="3:11" s="22" customFormat="1" ht="13.8" x14ac:dyDescent="0.25">
      <c r="C434" s="89"/>
      <c r="D434" s="90"/>
      <c r="E434" s="91"/>
      <c r="F434" s="89"/>
      <c r="G434" s="89"/>
      <c r="H434" s="89"/>
      <c r="I434" s="92"/>
      <c r="J434" s="92"/>
      <c r="K434" s="92"/>
    </row>
    <row r="435" spans="3:11" s="22" customFormat="1" ht="13.8" x14ac:dyDescent="0.25">
      <c r="C435" s="89"/>
      <c r="D435" s="90"/>
      <c r="E435" s="91"/>
      <c r="F435" s="89"/>
      <c r="G435" s="89"/>
      <c r="H435" s="89"/>
      <c r="I435" s="92"/>
      <c r="J435" s="92"/>
      <c r="K435" s="92"/>
    </row>
    <row r="436" spans="3:11" s="22" customFormat="1" ht="13.8" x14ac:dyDescent="0.25">
      <c r="C436" s="89"/>
      <c r="D436" s="90"/>
      <c r="E436" s="91"/>
      <c r="F436" s="89"/>
      <c r="G436" s="89"/>
      <c r="H436" s="89"/>
      <c r="I436" s="92"/>
      <c r="J436" s="92"/>
      <c r="K436" s="92"/>
    </row>
    <row r="437" spans="3:11" s="22" customFormat="1" ht="13.8" x14ac:dyDescent="0.25">
      <c r="C437" s="89"/>
      <c r="D437" s="90"/>
      <c r="E437" s="91"/>
      <c r="F437" s="89"/>
      <c r="G437" s="89"/>
      <c r="H437" s="89"/>
      <c r="I437" s="92"/>
      <c r="J437" s="92"/>
      <c r="K437" s="92"/>
    </row>
    <row r="438" spans="3:11" s="22" customFormat="1" ht="13.8" x14ac:dyDescent="0.25">
      <c r="C438" s="89"/>
      <c r="D438" s="90"/>
      <c r="E438" s="91"/>
      <c r="F438" s="89"/>
      <c r="G438" s="89"/>
      <c r="H438" s="89"/>
      <c r="I438" s="92"/>
      <c r="J438" s="92"/>
      <c r="K438" s="92"/>
    </row>
    <row r="439" spans="3:11" s="22" customFormat="1" ht="13.8" x14ac:dyDescent="0.25">
      <c r="C439" s="89"/>
      <c r="D439" s="90"/>
      <c r="E439" s="91"/>
      <c r="F439" s="89"/>
      <c r="G439" s="89"/>
      <c r="H439" s="89"/>
      <c r="I439" s="92"/>
      <c r="J439" s="92"/>
      <c r="K439" s="92"/>
    </row>
    <row r="440" spans="3:11" s="22" customFormat="1" ht="13.8" x14ac:dyDescent="0.25">
      <c r="C440" s="89"/>
      <c r="D440" s="90"/>
      <c r="E440" s="91"/>
      <c r="F440" s="89"/>
      <c r="G440" s="89"/>
      <c r="H440" s="89"/>
      <c r="I440" s="92"/>
      <c r="J440" s="92"/>
      <c r="K440" s="92"/>
    </row>
    <row r="441" spans="3:11" s="22" customFormat="1" ht="13.8" x14ac:dyDescent="0.25">
      <c r="C441" s="89"/>
      <c r="D441" s="90"/>
      <c r="E441" s="91"/>
      <c r="F441" s="89"/>
      <c r="G441" s="89"/>
      <c r="H441" s="89"/>
      <c r="I441" s="92"/>
      <c r="J441" s="92"/>
      <c r="K441" s="92"/>
    </row>
    <row r="442" spans="3:11" s="22" customFormat="1" ht="13.8" x14ac:dyDescent="0.25">
      <c r="C442" s="89"/>
      <c r="D442" s="90"/>
      <c r="E442" s="91"/>
      <c r="F442" s="89"/>
      <c r="G442" s="89"/>
      <c r="H442" s="89"/>
      <c r="I442" s="92"/>
      <c r="J442" s="92"/>
      <c r="K442" s="92"/>
    </row>
    <row r="443" spans="3:11" s="22" customFormat="1" ht="13.8" x14ac:dyDescent="0.25">
      <c r="C443" s="89"/>
      <c r="D443" s="90"/>
      <c r="E443" s="91"/>
      <c r="F443" s="89"/>
      <c r="G443" s="89"/>
      <c r="H443" s="89"/>
      <c r="I443" s="92"/>
      <c r="J443" s="92"/>
      <c r="K443" s="92"/>
    </row>
    <row r="444" spans="3:11" s="22" customFormat="1" ht="13.8" x14ac:dyDescent="0.25">
      <c r="C444" s="89"/>
      <c r="D444" s="90"/>
      <c r="E444" s="91"/>
      <c r="F444" s="89"/>
      <c r="G444" s="89"/>
      <c r="H444" s="89"/>
      <c r="I444" s="92"/>
      <c r="J444" s="92"/>
      <c r="K444" s="92"/>
    </row>
    <row r="445" spans="3:11" s="22" customFormat="1" ht="13.8" x14ac:dyDescent="0.25">
      <c r="C445" s="89"/>
      <c r="D445" s="90"/>
      <c r="E445" s="91"/>
      <c r="F445" s="89"/>
      <c r="G445" s="89"/>
      <c r="H445" s="89"/>
      <c r="I445" s="92"/>
      <c r="J445" s="92"/>
      <c r="K445" s="92"/>
    </row>
    <row r="446" spans="3:11" s="22" customFormat="1" ht="13.8" x14ac:dyDescent="0.25">
      <c r="C446" s="89"/>
      <c r="D446" s="90"/>
      <c r="E446" s="91"/>
      <c r="F446" s="89"/>
      <c r="G446" s="89"/>
      <c r="H446" s="89"/>
      <c r="I446" s="92"/>
      <c r="J446" s="92"/>
      <c r="K446" s="92"/>
    </row>
    <row r="447" spans="3:11" s="22" customFormat="1" ht="13.8" x14ac:dyDescent="0.25">
      <c r="C447" s="89"/>
      <c r="D447" s="90"/>
      <c r="E447" s="91"/>
      <c r="F447" s="89"/>
      <c r="G447" s="89"/>
      <c r="H447" s="89"/>
      <c r="I447" s="92"/>
      <c r="J447" s="92"/>
      <c r="K447" s="92"/>
    </row>
    <row r="448" spans="3:11" s="22" customFormat="1" ht="13.8" x14ac:dyDescent="0.25">
      <c r="C448" s="89"/>
      <c r="D448" s="90"/>
      <c r="E448" s="91"/>
      <c r="F448" s="89"/>
      <c r="G448" s="89"/>
      <c r="H448" s="89"/>
      <c r="I448" s="92"/>
      <c r="J448" s="92"/>
      <c r="K448" s="92"/>
    </row>
    <row r="449" spans="3:11" s="22" customFormat="1" ht="13.8" x14ac:dyDescent="0.25">
      <c r="C449" s="89"/>
      <c r="D449" s="90"/>
      <c r="E449" s="91"/>
      <c r="F449" s="89"/>
      <c r="G449" s="89"/>
      <c r="H449" s="89"/>
      <c r="I449" s="92"/>
      <c r="J449" s="92"/>
      <c r="K449" s="92"/>
    </row>
    <row r="450" spans="3:11" s="22" customFormat="1" ht="13.8" x14ac:dyDescent="0.25">
      <c r="C450" s="89"/>
      <c r="D450" s="90"/>
      <c r="E450" s="91"/>
      <c r="F450" s="89"/>
      <c r="G450" s="89"/>
      <c r="H450" s="89"/>
      <c r="I450" s="92"/>
      <c r="J450" s="92"/>
      <c r="K450" s="92"/>
    </row>
    <row r="451" spans="3:11" s="22" customFormat="1" ht="13.8" x14ac:dyDescent="0.25">
      <c r="C451" s="89"/>
      <c r="D451" s="90"/>
      <c r="E451" s="91"/>
      <c r="F451" s="89"/>
      <c r="G451" s="89"/>
      <c r="H451" s="89"/>
      <c r="I451" s="92"/>
      <c r="J451" s="92"/>
      <c r="K451" s="92"/>
    </row>
    <row r="452" spans="3:11" s="22" customFormat="1" ht="13.8" x14ac:dyDescent="0.25">
      <c r="C452" s="89"/>
      <c r="D452" s="90"/>
      <c r="E452" s="91"/>
      <c r="F452" s="89"/>
      <c r="G452" s="89"/>
      <c r="H452" s="89"/>
      <c r="I452" s="92"/>
      <c r="J452" s="92"/>
      <c r="K452" s="92"/>
    </row>
    <row r="453" spans="3:11" s="22" customFormat="1" ht="13.8" x14ac:dyDescent="0.25">
      <c r="C453" s="89"/>
      <c r="D453" s="90"/>
      <c r="E453" s="91"/>
      <c r="F453" s="89"/>
      <c r="G453" s="89"/>
      <c r="H453" s="89"/>
      <c r="I453" s="92"/>
      <c r="J453" s="92"/>
      <c r="K453" s="92"/>
    </row>
    <row r="454" spans="3:11" s="22" customFormat="1" ht="13.8" x14ac:dyDescent="0.25">
      <c r="C454" s="89"/>
      <c r="D454" s="90"/>
      <c r="E454" s="91"/>
      <c r="F454" s="89"/>
      <c r="G454" s="89"/>
      <c r="H454" s="89"/>
      <c r="I454" s="92"/>
      <c r="J454" s="92"/>
      <c r="K454" s="92"/>
    </row>
    <row r="455" spans="3:11" s="22" customFormat="1" ht="13.8" x14ac:dyDescent="0.25">
      <c r="C455" s="89"/>
      <c r="D455" s="90"/>
      <c r="E455" s="91"/>
      <c r="F455" s="89"/>
      <c r="G455" s="89"/>
      <c r="H455" s="89"/>
      <c r="I455" s="92"/>
      <c r="J455" s="92"/>
      <c r="K455" s="92"/>
    </row>
    <row r="456" spans="3:11" s="22" customFormat="1" ht="13.8" x14ac:dyDescent="0.25">
      <c r="C456" s="89"/>
      <c r="D456" s="90"/>
      <c r="E456" s="91"/>
      <c r="F456" s="89"/>
      <c r="G456" s="89"/>
      <c r="H456" s="89"/>
      <c r="I456" s="92"/>
      <c r="J456" s="92"/>
      <c r="K456" s="92"/>
    </row>
    <row r="457" spans="3:11" s="22" customFormat="1" ht="13.8" x14ac:dyDescent="0.25">
      <c r="C457" s="89"/>
      <c r="D457" s="90"/>
      <c r="E457" s="91"/>
      <c r="F457" s="89"/>
      <c r="G457" s="89"/>
      <c r="H457" s="89"/>
      <c r="I457" s="92"/>
      <c r="J457" s="92"/>
      <c r="K457" s="92"/>
    </row>
    <row r="458" spans="3:11" s="22" customFormat="1" ht="13.8" x14ac:dyDescent="0.25">
      <c r="C458" s="89"/>
      <c r="D458" s="90"/>
      <c r="E458" s="91"/>
      <c r="F458" s="89"/>
      <c r="G458" s="89"/>
      <c r="H458" s="89"/>
      <c r="I458" s="92"/>
      <c r="J458" s="92"/>
      <c r="K458" s="92"/>
    </row>
    <row r="459" spans="3:11" s="22" customFormat="1" ht="13.8" x14ac:dyDescent="0.25">
      <c r="C459" s="89"/>
      <c r="D459" s="90"/>
      <c r="E459" s="91"/>
      <c r="F459" s="89"/>
      <c r="G459" s="89"/>
      <c r="H459" s="89"/>
      <c r="I459" s="92"/>
      <c r="J459" s="92"/>
      <c r="K459" s="92"/>
    </row>
    <row r="460" spans="3:11" s="22" customFormat="1" ht="13.8" x14ac:dyDescent="0.25">
      <c r="C460" s="89"/>
      <c r="D460" s="90"/>
      <c r="E460" s="91"/>
      <c r="F460" s="89"/>
      <c r="G460" s="89"/>
      <c r="H460" s="89"/>
      <c r="I460" s="92"/>
      <c r="J460" s="92"/>
      <c r="K460" s="92"/>
    </row>
    <row r="461" spans="3:11" s="22" customFormat="1" ht="13.8" x14ac:dyDescent="0.25">
      <c r="C461" s="89"/>
      <c r="D461" s="90"/>
      <c r="E461" s="91"/>
      <c r="F461" s="89"/>
      <c r="G461" s="89"/>
      <c r="H461" s="89"/>
      <c r="I461" s="92"/>
      <c r="J461" s="92"/>
      <c r="K461" s="92"/>
    </row>
    <row r="462" spans="3:11" s="22" customFormat="1" ht="13.8" x14ac:dyDescent="0.25">
      <c r="C462" s="89"/>
      <c r="D462" s="90"/>
      <c r="E462" s="91"/>
      <c r="F462" s="89"/>
      <c r="G462" s="89"/>
      <c r="H462" s="89"/>
      <c r="I462" s="92"/>
      <c r="J462" s="92"/>
      <c r="K462" s="92"/>
    </row>
    <row r="463" spans="3:11" s="22" customFormat="1" ht="13.8" x14ac:dyDescent="0.25">
      <c r="C463" s="89"/>
      <c r="D463" s="90"/>
      <c r="E463" s="91"/>
      <c r="F463" s="89"/>
      <c r="G463" s="89"/>
      <c r="H463" s="89"/>
      <c r="I463" s="92"/>
      <c r="J463" s="92"/>
      <c r="K463" s="92"/>
    </row>
    <row r="464" spans="3:11" s="22" customFormat="1" ht="13.8" x14ac:dyDescent="0.25">
      <c r="C464" s="89"/>
      <c r="D464" s="90"/>
      <c r="E464" s="91"/>
      <c r="F464" s="89"/>
      <c r="G464" s="89"/>
      <c r="H464" s="89"/>
      <c r="I464" s="92"/>
      <c r="J464" s="92"/>
      <c r="K464" s="92"/>
    </row>
    <row r="465" spans="3:11" s="22" customFormat="1" ht="13.8" x14ac:dyDescent="0.25">
      <c r="C465" s="89"/>
      <c r="D465" s="90"/>
      <c r="E465" s="91"/>
      <c r="F465" s="89"/>
      <c r="G465" s="89"/>
      <c r="H465" s="89"/>
      <c r="I465" s="92"/>
      <c r="J465" s="92"/>
      <c r="K465" s="92"/>
    </row>
    <row r="466" spans="3:11" s="22" customFormat="1" ht="13.8" x14ac:dyDescent="0.25">
      <c r="C466" s="89"/>
      <c r="D466" s="90"/>
      <c r="E466" s="91"/>
      <c r="F466" s="89"/>
      <c r="G466" s="89"/>
      <c r="H466" s="89"/>
      <c r="I466" s="92"/>
      <c r="J466" s="92"/>
      <c r="K466" s="92"/>
    </row>
    <row r="467" spans="3:11" s="22" customFormat="1" ht="13.8" x14ac:dyDescent="0.25">
      <c r="C467" s="89"/>
      <c r="D467" s="90"/>
      <c r="E467" s="91"/>
      <c r="F467" s="89"/>
      <c r="G467" s="89"/>
      <c r="H467" s="89"/>
      <c r="I467" s="92"/>
      <c r="J467" s="92"/>
      <c r="K467" s="92"/>
    </row>
    <row r="468" spans="3:11" s="22" customFormat="1" ht="13.8" x14ac:dyDescent="0.25">
      <c r="C468" s="89"/>
      <c r="D468" s="90"/>
      <c r="E468" s="91"/>
      <c r="F468" s="89"/>
      <c r="G468" s="89"/>
      <c r="H468" s="89"/>
      <c r="I468" s="92"/>
      <c r="J468" s="92"/>
      <c r="K468" s="92"/>
    </row>
    <row r="469" spans="3:11" s="22" customFormat="1" ht="13.8" x14ac:dyDescent="0.25">
      <c r="C469" s="89"/>
      <c r="D469" s="90"/>
      <c r="E469" s="91"/>
      <c r="F469" s="89"/>
      <c r="G469" s="89"/>
      <c r="H469" s="89"/>
      <c r="I469" s="92"/>
      <c r="J469" s="92"/>
      <c r="K469" s="92"/>
    </row>
    <row r="470" spans="3:11" s="22" customFormat="1" ht="13.8" x14ac:dyDescent="0.25">
      <c r="C470" s="89"/>
      <c r="D470" s="90"/>
      <c r="E470" s="91"/>
      <c r="F470" s="89"/>
      <c r="G470" s="89"/>
      <c r="H470" s="89"/>
      <c r="I470" s="92"/>
      <c r="J470" s="92"/>
      <c r="K470" s="92"/>
    </row>
    <row r="471" spans="3:11" s="22" customFormat="1" ht="13.8" x14ac:dyDescent="0.25">
      <c r="C471" s="89"/>
      <c r="D471" s="90"/>
      <c r="E471" s="91"/>
      <c r="F471" s="89"/>
      <c r="G471" s="89"/>
      <c r="H471" s="89"/>
      <c r="I471" s="92"/>
      <c r="J471" s="92"/>
      <c r="K471" s="92"/>
    </row>
    <row r="472" spans="3:11" s="22" customFormat="1" ht="13.8" x14ac:dyDescent="0.25">
      <c r="C472" s="89"/>
      <c r="D472" s="90"/>
      <c r="E472" s="91"/>
      <c r="F472" s="89"/>
      <c r="G472" s="89"/>
      <c r="H472" s="89"/>
      <c r="I472" s="92"/>
      <c r="J472" s="92"/>
      <c r="K472" s="92"/>
    </row>
    <row r="473" spans="3:11" s="22" customFormat="1" ht="13.8" x14ac:dyDescent="0.25">
      <c r="C473" s="89"/>
      <c r="D473" s="90"/>
      <c r="E473" s="91"/>
      <c r="F473" s="89"/>
      <c r="G473" s="89"/>
      <c r="H473" s="89"/>
      <c r="I473" s="92"/>
      <c r="J473" s="92"/>
      <c r="K473" s="92"/>
    </row>
    <row r="474" spans="3:11" s="22" customFormat="1" ht="13.8" x14ac:dyDescent="0.25">
      <c r="C474" s="89"/>
      <c r="D474" s="90"/>
      <c r="E474" s="91"/>
      <c r="F474" s="89"/>
      <c r="G474" s="89"/>
      <c r="H474" s="89"/>
      <c r="I474" s="92"/>
      <c r="J474" s="92"/>
      <c r="K474" s="92"/>
    </row>
    <row r="475" spans="3:11" s="22" customFormat="1" ht="13.8" x14ac:dyDescent="0.25">
      <c r="C475" s="89"/>
      <c r="D475" s="90"/>
      <c r="E475" s="91"/>
      <c r="F475" s="89"/>
      <c r="G475" s="89"/>
      <c r="H475" s="89"/>
      <c r="I475" s="92"/>
      <c r="J475" s="92"/>
      <c r="K475" s="92"/>
    </row>
    <row r="476" spans="3:11" s="22" customFormat="1" ht="13.8" x14ac:dyDescent="0.25">
      <c r="C476" s="89"/>
      <c r="D476" s="90"/>
      <c r="E476" s="91"/>
      <c r="F476" s="89"/>
      <c r="G476" s="89"/>
      <c r="H476" s="89"/>
      <c r="I476" s="92"/>
      <c r="J476" s="92"/>
      <c r="K476" s="92"/>
    </row>
    <row r="477" spans="3:11" s="22" customFormat="1" ht="13.8" x14ac:dyDescent="0.25">
      <c r="C477" s="89"/>
      <c r="D477" s="90"/>
      <c r="E477" s="91"/>
      <c r="F477" s="89"/>
      <c r="G477" s="89"/>
      <c r="H477" s="89"/>
      <c r="I477" s="92"/>
      <c r="J477" s="92"/>
      <c r="K477" s="92"/>
    </row>
    <row r="478" spans="3:11" s="22" customFormat="1" ht="13.8" x14ac:dyDescent="0.25">
      <c r="C478" s="89"/>
      <c r="D478" s="90"/>
      <c r="E478" s="91"/>
      <c r="F478" s="89"/>
      <c r="G478" s="89"/>
      <c r="H478" s="89"/>
      <c r="I478" s="92"/>
      <c r="J478" s="92"/>
      <c r="K478" s="92"/>
    </row>
    <row r="479" spans="3:11" s="22" customFormat="1" ht="13.8" x14ac:dyDescent="0.25">
      <c r="C479" s="89"/>
      <c r="D479" s="90"/>
      <c r="E479" s="91"/>
      <c r="F479" s="89"/>
      <c r="G479" s="89"/>
      <c r="H479" s="89"/>
      <c r="I479" s="92"/>
      <c r="J479" s="92"/>
      <c r="K479" s="92"/>
    </row>
    <row r="480" spans="3:11" s="22" customFormat="1" ht="13.8" x14ac:dyDescent="0.25">
      <c r="C480" s="89"/>
      <c r="D480" s="90"/>
      <c r="E480" s="91"/>
      <c r="F480" s="89"/>
      <c r="G480" s="89"/>
      <c r="H480" s="89"/>
      <c r="I480" s="92"/>
      <c r="J480" s="92"/>
      <c r="K480" s="92"/>
    </row>
    <row r="481" spans="3:11" s="22" customFormat="1" ht="13.8" x14ac:dyDescent="0.25">
      <c r="C481" s="89"/>
      <c r="D481" s="90"/>
      <c r="E481" s="91"/>
      <c r="F481" s="89"/>
      <c r="G481" s="89"/>
      <c r="H481" s="89"/>
      <c r="I481" s="92"/>
      <c r="J481" s="92"/>
      <c r="K481" s="92"/>
    </row>
    <row r="482" spans="3:11" s="22" customFormat="1" ht="13.8" x14ac:dyDescent="0.25">
      <c r="C482" s="89"/>
      <c r="D482" s="90"/>
      <c r="E482" s="91"/>
      <c r="F482" s="89"/>
      <c r="G482" s="89"/>
      <c r="H482" s="89"/>
      <c r="I482" s="92"/>
      <c r="J482" s="92"/>
      <c r="K482" s="92"/>
    </row>
    <row r="483" spans="3:11" s="22" customFormat="1" ht="13.8" x14ac:dyDescent="0.25">
      <c r="C483" s="89"/>
      <c r="D483" s="90"/>
      <c r="E483" s="91"/>
      <c r="F483" s="89"/>
      <c r="G483" s="89"/>
      <c r="H483" s="89"/>
      <c r="I483" s="92"/>
      <c r="J483" s="92"/>
      <c r="K483" s="92"/>
    </row>
    <row r="484" spans="3:11" s="22" customFormat="1" ht="13.8" x14ac:dyDescent="0.25">
      <c r="C484" s="89"/>
      <c r="D484" s="90"/>
      <c r="E484" s="91"/>
      <c r="F484" s="89"/>
      <c r="G484" s="89"/>
      <c r="H484" s="89"/>
      <c r="I484" s="92"/>
      <c r="J484" s="92"/>
      <c r="K484" s="92"/>
    </row>
    <row r="485" spans="3:11" s="22" customFormat="1" ht="13.8" x14ac:dyDescent="0.25">
      <c r="C485" s="89"/>
      <c r="D485" s="90"/>
      <c r="E485" s="91"/>
      <c r="F485" s="89"/>
      <c r="G485" s="89"/>
      <c r="H485" s="89"/>
      <c r="I485" s="92"/>
      <c r="J485" s="92"/>
      <c r="K485" s="92"/>
    </row>
    <row r="486" spans="3:11" s="22" customFormat="1" ht="13.8" x14ac:dyDescent="0.25">
      <c r="C486" s="89"/>
      <c r="D486" s="90"/>
      <c r="E486" s="91"/>
      <c r="F486" s="89"/>
      <c r="G486" s="89"/>
      <c r="H486" s="89"/>
      <c r="I486" s="92"/>
      <c r="J486" s="92"/>
      <c r="K486" s="92"/>
    </row>
    <row r="487" spans="3:11" s="22" customFormat="1" ht="13.8" x14ac:dyDescent="0.25">
      <c r="C487" s="89"/>
      <c r="D487" s="90"/>
      <c r="E487" s="91"/>
      <c r="F487" s="89"/>
      <c r="G487" s="89"/>
      <c r="H487" s="89"/>
      <c r="I487" s="92"/>
      <c r="J487" s="92"/>
      <c r="K487" s="92"/>
    </row>
    <row r="488" spans="3:11" s="22" customFormat="1" ht="13.8" x14ac:dyDescent="0.25">
      <c r="C488" s="89"/>
      <c r="D488" s="90"/>
      <c r="E488" s="91"/>
      <c r="F488" s="89"/>
      <c r="G488" s="89"/>
      <c r="H488" s="89"/>
      <c r="I488" s="92"/>
      <c r="J488" s="92"/>
      <c r="K488" s="92"/>
    </row>
    <row r="489" spans="3:11" s="22" customFormat="1" ht="13.8" x14ac:dyDescent="0.25">
      <c r="C489" s="89"/>
      <c r="D489" s="90"/>
      <c r="E489" s="91"/>
      <c r="F489" s="89"/>
      <c r="G489" s="89"/>
      <c r="H489" s="89"/>
      <c r="I489" s="92"/>
      <c r="J489" s="92"/>
      <c r="K489" s="92"/>
    </row>
    <row r="490" spans="3:11" s="22" customFormat="1" ht="13.8" x14ac:dyDescent="0.25">
      <c r="C490" s="89"/>
      <c r="D490" s="90"/>
      <c r="E490" s="91"/>
      <c r="F490" s="89"/>
      <c r="G490" s="89"/>
      <c r="H490" s="89"/>
      <c r="I490" s="92"/>
      <c r="J490" s="92"/>
      <c r="K490" s="92"/>
    </row>
    <row r="491" spans="3:11" s="22" customFormat="1" ht="13.8" x14ac:dyDescent="0.25">
      <c r="C491" s="89"/>
      <c r="D491" s="90"/>
      <c r="E491" s="91"/>
      <c r="F491" s="89"/>
      <c r="G491" s="89"/>
      <c r="H491" s="89"/>
      <c r="I491" s="92"/>
      <c r="J491" s="92"/>
      <c r="K491" s="92"/>
    </row>
    <row r="492" spans="3:11" s="22" customFormat="1" ht="13.8" x14ac:dyDescent="0.25">
      <c r="C492" s="89"/>
      <c r="D492" s="90"/>
      <c r="E492" s="91"/>
      <c r="F492" s="89"/>
      <c r="G492" s="89"/>
      <c r="H492" s="89"/>
      <c r="I492" s="92"/>
      <c r="J492" s="92"/>
      <c r="K492" s="92"/>
    </row>
    <row r="493" spans="3:11" s="22" customFormat="1" ht="13.8" x14ac:dyDescent="0.25">
      <c r="C493" s="89"/>
      <c r="D493" s="90"/>
      <c r="E493" s="91"/>
      <c r="F493" s="89"/>
      <c r="G493" s="89"/>
      <c r="H493" s="89"/>
      <c r="I493" s="92"/>
      <c r="J493" s="92"/>
      <c r="K493" s="92"/>
    </row>
    <row r="494" spans="3:11" s="22" customFormat="1" ht="13.8" x14ac:dyDescent="0.25">
      <c r="C494" s="89"/>
      <c r="D494" s="90"/>
      <c r="E494" s="91"/>
      <c r="F494" s="89"/>
      <c r="G494" s="89"/>
      <c r="H494" s="89"/>
      <c r="I494" s="92"/>
      <c r="J494" s="92"/>
      <c r="K494" s="92"/>
    </row>
    <row r="495" spans="3:11" s="22" customFormat="1" ht="13.8" x14ac:dyDescent="0.25">
      <c r="C495" s="89"/>
      <c r="D495" s="90"/>
      <c r="E495" s="91"/>
      <c r="F495" s="89"/>
      <c r="G495" s="89"/>
      <c r="H495" s="89"/>
      <c r="I495" s="92"/>
      <c r="J495" s="92"/>
      <c r="K495" s="92"/>
    </row>
    <row r="496" spans="3:11" s="22" customFormat="1" ht="13.8" x14ac:dyDescent="0.25">
      <c r="C496" s="89"/>
      <c r="D496" s="90"/>
      <c r="E496" s="91"/>
      <c r="F496" s="89"/>
      <c r="G496" s="89"/>
      <c r="H496" s="89"/>
      <c r="I496" s="92"/>
      <c r="J496" s="92"/>
      <c r="K496" s="92"/>
    </row>
    <row r="497" spans="3:11" s="22" customFormat="1" ht="13.8" x14ac:dyDescent="0.25">
      <c r="C497" s="89"/>
      <c r="D497" s="90"/>
      <c r="E497" s="91"/>
      <c r="F497" s="89"/>
      <c r="G497" s="89"/>
      <c r="H497" s="89"/>
      <c r="I497" s="92"/>
      <c r="J497" s="92"/>
      <c r="K497" s="92"/>
    </row>
    <row r="498" spans="3:11" s="22" customFormat="1" ht="13.8" x14ac:dyDescent="0.25">
      <c r="C498" s="89"/>
      <c r="D498" s="90"/>
      <c r="E498" s="91"/>
      <c r="F498" s="89"/>
      <c r="G498" s="89"/>
      <c r="H498" s="89"/>
      <c r="I498" s="92"/>
      <c r="J498" s="92"/>
      <c r="K498" s="92"/>
    </row>
    <row r="499" spans="3:11" s="22" customFormat="1" ht="13.8" x14ac:dyDescent="0.25">
      <c r="C499" s="89"/>
      <c r="D499" s="90"/>
      <c r="E499" s="91"/>
      <c r="F499" s="89"/>
      <c r="G499" s="89"/>
      <c r="H499" s="89"/>
      <c r="I499" s="92"/>
      <c r="J499" s="92"/>
      <c r="K499" s="92"/>
    </row>
    <row r="500" spans="3:11" s="22" customFormat="1" ht="13.8" x14ac:dyDescent="0.25">
      <c r="C500" s="89"/>
      <c r="D500" s="90"/>
      <c r="E500" s="91"/>
      <c r="F500" s="89"/>
      <c r="G500" s="89"/>
      <c r="H500" s="89"/>
      <c r="I500" s="92"/>
      <c r="J500" s="92"/>
      <c r="K500" s="92"/>
    </row>
    <row r="501" spans="3:11" s="22" customFormat="1" ht="13.8" x14ac:dyDescent="0.25">
      <c r="C501" s="89"/>
      <c r="D501" s="90"/>
      <c r="E501" s="91"/>
      <c r="F501" s="89"/>
      <c r="G501" s="89"/>
      <c r="H501" s="89"/>
      <c r="I501" s="92"/>
      <c r="J501" s="92"/>
      <c r="K501" s="92"/>
    </row>
    <row r="502" spans="3:11" s="22" customFormat="1" ht="13.8" x14ac:dyDescent="0.25">
      <c r="C502" s="89"/>
      <c r="D502" s="90"/>
      <c r="E502" s="91"/>
      <c r="F502" s="89"/>
      <c r="G502" s="89"/>
      <c r="H502" s="89"/>
      <c r="I502" s="92"/>
      <c r="J502" s="92"/>
      <c r="K502" s="92"/>
    </row>
    <row r="503" spans="3:11" s="22" customFormat="1" ht="13.8" x14ac:dyDescent="0.25">
      <c r="C503" s="89"/>
      <c r="D503" s="90"/>
      <c r="E503" s="91"/>
      <c r="F503" s="89"/>
      <c r="G503" s="89"/>
      <c r="H503" s="89"/>
      <c r="I503" s="92"/>
      <c r="J503" s="92"/>
      <c r="K503" s="92"/>
    </row>
    <row r="504" spans="3:11" s="22" customFormat="1" ht="13.8" x14ac:dyDescent="0.25">
      <c r="C504" s="89"/>
      <c r="D504" s="90"/>
      <c r="E504" s="91"/>
      <c r="F504" s="89"/>
      <c r="G504" s="89"/>
      <c r="H504" s="89"/>
      <c r="I504" s="92"/>
      <c r="J504" s="92"/>
      <c r="K504" s="92"/>
    </row>
    <row r="505" spans="3:11" s="22" customFormat="1" ht="13.8" x14ac:dyDescent="0.25">
      <c r="C505" s="89"/>
      <c r="D505" s="90"/>
      <c r="E505" s="91"/>
      <c r="F505" s="89"/>
      <c r="G505" s="89"/>
      <c r="H505" s="89"/>
      <c r="I505" s="92"/>
      <c r="J505" s="92"/>
      <c r="K505" s="92"/>
    </row>
    <row r="506" spans="3:11" s="22" customFormat="1" ht="13.8" x14ac:dyDescent="0.25">
      <c r="C506" s="89"/>
      <c r="D506" s="90"/>
      <c r="E506" s="91"/>
      <c r="F506" s="89"/>
      <c r="G506" s="89"/>
      <c r="H506" s="89"/>
      <c r="I506" s="92"/>
      <c r="J506" s="92"/>
      <c r="K506" s="92"/>
    </row>
    <row r="507" spans="3:11" s="22" customFormat="1" ht="13.8" x14ac:dyDescent="0.25">
      <c r="C507" s="89"/>
      <c r="D507" s="90"/>
      <c r="E507" s="91"/>
      <c r="F507" s="89"/>
      <c r="G507" s="89"/>
      <c r="H507" s="89"/>
      <c r="I507" s="92"/>
      <c r="J507" s="92"/>
      <c r="K507" s="92"/>
    </row>
    <row r="508" spans="3:11" s="22" customFormat="1" ht="13.8" x14ac:dyDescent="0.25">
      <c r="C508" s="89"/>
      <c r="D508" s="90"/>
      <c r="E508" s="91"/>
      <c r="F508" s="89"/>
      <c r="G508" s="89"/>
      <c r="H508" s="89"/>
      <c r="I508" s="92"/>
      <c r="J508" s="92"/>
      <c r="K508" s="92"/>
    </row>
    <row r="509" spans="3:11" s="22" customFormat="1" ht="13.8" x14ac:dyDescent="0.25">
      <c r="C509" s="89"/>
      <c r="D509" s="90"/>
      <c r="E509" s="91"/>
      <c r="F509" s="89"/>
      <c r="G509" s="89"/>
      <c r="H509" s="89"/>
      <c r="I509" s="92"/>
      <c r="J509" s="92"/>
      <c r="K509" s="92"/>
    </row>
    <row r="510" spans="3:11" s="22" customFormat="1" ht="13.8" x14ac:dyDescent="0.25">
      <c r="C510" s="89"/>
      <c r="D510" s="90"/>
      <c r="E510" s="91"/>
      <c r="F510" s="89"/>
      <c r="G510" s="89"/>
      <c r="H510" s="89"/>
      <c r="I510" s="92"/>
      <c r="J510" s="92"/>
      <c r="K510" s="92"/>
    </row>
    <row r="511" spans="3:11" s="22" customFormat="1" ht="13.8" x14ac:dyDescent="0.25">
      <c r="C511" s="89"/>
      <c r="D511" s="90"/>
      <c r="E511" s="91"/>
      <c r="F511" s="89"/>
      <c r="G511" s="89"/>
      <c r="H511" s="89"/>
      <c r="I511" s="92"/>
      <c r="J511" s="92"/>
      <c r="K511" s="92"/>
    </row>
    <row r="512" spans="3:11" s="22" customFormat="1" ht="13.8" x14ac:dyDescent="0.25">
      <c r="C512" s="89"/>
      <c r="D512" s="90"/>
      <c r="E512" s="91"/>
      <c r="F512" s="89"/>
      <c r="G512" s="89"/>
      <c r="H512" s="89"/>
      <c r="I512" s="92"/>
      <c r="J512" s="92"/>
      <c r="K512" s="92"/>
    </row>
    <row r="513" spans="3:11" s="22" customFormat="1" ht="13.8" x14ac:dyDescent="0.25">
      <c r="C513" s="89"/>
      <c r="D513" s="90"/>
      <c r="E513" s="91"/>
      <c r="F513" s="89"/>
      <c r="G513" s="89"/>
      <c r="H513" s="89"/>
      <c r="I513" s="92"/>
      <c r="J513" s="92"/>
      <c r="K513" s="92"/>
    </row>
    <row r="514" spans="3:11" s="22" customFormat="1" ht="13.8" x14ac:dyDescent="0.25">
      <c r="C514" s="89"/>
      <c r="D514" s="90"/>
      <c r="E514" s="91"/>
      <c r="F514" s="89"/>
      <c r="G514" s="89"/>
      <c r="H514" s="89"/>
      <c r="I514" s="92"/>
      <c r="J514" s="92"/>
      <c r="K514" s="92"/>
    </row>
    <row r="515" spans="3:11" s="22" customFormat="1" ht="13.8" x14ac:dyDescent="0.25">
      <c r="C515" s="89"/>
      <c r="D515" s="90"/>
      <c r="E515" s="91"/>
      <c r="F515" s="89"/>
      <c r="G515" s="89"/>
      <c r="H515" s="89"/>
      <c r="I515" s="92"/>
      <c r="J515" s="92"/>
      <c r="K515" s="92"/>
    </row>
    <row r="516" spans="3:11" s="22" customFormat="1" ht="13.8" x14ac:dyDescent="0.25">
      <c r="C516" s="89"/>
      <c r="D516" s="90"/>
      <c r="E516" s="91"/>
      <c r="F516" s="89"/>
      <c r="G516" s="89"/>
      <c r="H516" s="89"/>
      <c r="I516" s="92"/>
      <c r="J516" s="92"/>
      <c r="K516" s="92"/>
    </row>
    <row r="517" spans="3:11" s="22" customFormat="1" ht="13.8" x14ac:dyDescent="0.25">
      <c r="C517" s="89"/>
      <c r="D517" s="90"/>
      <c r="E517" s="91"/>
      <c r="F517" s="89"/>
      <c r="G517" s="89"/>
      <c r="H517" s="89"/>
      <c r="I517" s="92"/>
      <c r="J517" s="92"/>
      <c r="K517" s="92"/>
    </row>
    <row r="518" spans="3:11" s="22" customFormat="1" ht="13.8" x14ac:dyDescent="0.25">
      <c r="C518" s="89"/>
      <c r="D518" s="90"/>
      <c r="E518" s="91"/>
      <c r="F518" s="89"/>
      <c r="G518" s="89"/>
      <c r="H518" s="89"/>
      <c r="I518" s="92"/>
      <c r="J518" s="92"/>
      <c r="K518" s="92"/>
    </row>
    <row r="519" spans="3:11" s="22" customFormat="1" ht="13.8" x14ac:dyDescent="0.25">
      <c r="C519" s="89"/>
      <c r="D519" s="90"/>
      <c r="E519" s="91"/>
      <c r="F519" s="89"/>
      <c r="G519" s="89"/>
      <c r="H519" s="89"/>
      <c r="I519" s="92"/>
      <c r="J519" s="92"/>
      <c r="K519" s="92"/>
    </row>
    <row r="520" spans="3:11" s="22" customFormat="1" ht="13.8" x14ac:dyDescent="0.25">
      <c r="C520" s="89"/>
      <c r="D520" s="90"/>
      <c r="E520" s="91"/>
      <c r="F520" s="89"/>
      <c r="G520" s="89"/>
      <c r="H520" s="89"/>
      <c r="I520" s="92"/>
      <c r="J520" s="92"/>
      <c r="K520" s="92"/>
    </row>
    <row r="521" spans="3:11" s="22" customFormat="1" ht="13.8" x14ac:dyDescent="0.25">
      <c r="C521" s="89"/>
      <c r="D521" s="90"/>
      <c r="E521" s="91"/>
      <c r="F521" s="89"/>
      <c r="G521" s="89"/>
      <c r="H521" s="89"/>
      <c r="I521" s="92"/>
      <c r="J521" s="92"/>
      <c r="K521" s="92"/>
    </row>
    <row r="522" spans="3:11" s="22" customFormat="1" ht="13.8" x14ac:dyDescent="0.25">
      <c r="C522" s="89"/>
      <c r="D522" s="90"/>
      <c r="E522" s="91"/>
      <c r="F522" s="89"/>
      <c r="G522" s="89"/>
      <c r="H522" s="89"/>
      <c r="I522" s="92"/>
      <c r="J522" s="92"/>
      <c r="K522" s="92"/>
    </row>
    <row r="523" spans="3:11" s="22" customFormat="1" ht="13.8" x14ac:dyDescent="0.25">
      <c r="C523" s="89"/>
      <c r="D523" s="90"/>
      <c r="E523" s="91"/>
      <c r="F523" s="89"/>
      <c r="G523" s="89"/>
      <c r="H523" s="89"/>
      <c r="I523" s="92"/>
      <c r="J523" s="92"/>
      <c r="K523" s="92"/>
    </row>
    <row r="524" spans="3:11" s="22" customFormat="1" ht="13.8" x14ac:dyDescent="0.25">
      <c r="C524" s="89"/>
      <c r="D524" s="90"/>
      <c r="E524" s="91"/>
      <c r="F524" s="89"/>
      <c r="G524" s="89"/>
      <c r="H524" s="89"/>
      <c r="I524" s="92"/>
      <c r="J524" s="92"/>
      <c r="K524" s="92"/>
    </row>
    <row r="525" spans="3:11" s="22" customFormat="1" ht="13.8" x14ac:dyDescent="0.25">
      <c r="C525" s="89"/>
      <c r="D525" s="90"/>
      <c r="E525" s="91"/>
      <c r="F525" s="89"/>
      <c r="G525" s="89"/>
      <c r="H525" s="89"/>
      <c r="I525" s="92"/>
      <c r="J525" s="92"/>
      <c r="K525" s="92"/>
    </row>
    <row r="526" spans="3:11" s="22" customFormat="1" ht="13.8" x14ac:dyDescent="0.25">
      <c r="C526" s="89"/>
      <c r="D526" s="90"/>
      <c r="E526" s="91"/>
      <c r="F526" s="89"/>
      <c r="G526" s="89"/>
      <c r="H526" s="89"/>
      <c r="I526" s="92"/>
      <c r="J526" s="92"/>
      <c r="K526" s="92"/>
    </row>
    <row r="527" spans="3:11" s="22" customFormat="1" ht="13.8" x14ac:dyDescent="0.25">
      <c r="C527" s="89"/>
      <c r="D527" s="90"/>
      <c r="E527" s="91"/>
      <c r="F527" s="89"/>
      <c r="G527" s="89"/>
      <c r="H527" s="89"/>
      <c r="I527" s="92"/>
      <c r="J527" s="92"/>
      <c r="K527" s="92"/>
    </row>
    <row r="528" spans="3:11" s="22" customFormat="1" ht="13.8" x14ac:dyDescent="0.25">
      <c r="C528" s="89"/>
      <c r="D528" s="90"/>
      <c r="E528" s="91"/>
      <c r="F528" s="89"/>
      <c r="G528" s="89"/>
      <c r="H528" s="89"/>
      <c r="I528" s="92"/>
      <c r="J528" s="92"/>
      <c r="K528" s="92"/>
    </row>
    <row r="529" spans="3:11" s="22" customFormat="1" ht="13.8" x14ac:dyDescent="0.25">
      <c r="C529" s="89"/>
      <c r="D529" s="90"/>
      <c r="E529" s="91"/>
      <c r="F529" s="89"/>
      <c r="G529" s="89"/>
      <c r="H529" s="89"/>
      <c r="I529" s="92"/>
      <c r="J529" s="92"/>
      <c r="K529" s="92"/>
    </row>
    <row r="530" spans="3:11" s="22" customFormat="1" ht="13.8" x14ac:dyDescent="0.25">
      <c r="C530" s="89"/>
      <c r="D530" s="90"/>
      <c r="E530" s="91"/>
      <c r="F530" s="89"/>
      <c r="G530" s="89"/>
      <c r="H530" s="89"/>
      <c r="I530" s="92"/>
      <c r="J530" s="92"/>
      <c r="K530" s="92"/>
    </row>
    <row r="531" spans="3:11" s="22" customFormat="1" ht="13.8" x14ac:dyDescent="0.25">
      <c r="C531" s="89"/>
      <c r="D531" s="90"/>
      <c r="E531" s="91"/>
      <c r="F531" s="89"/>
      <c r="G531" s="89"/>
      <c r="H531" s="89"/>
      <c r="I531" s="92"/>
      <c r="J531" s="92"/>
      <c r="K531" s="92"/>
    </row>
    <row r="532" spans="3:11" s="22" customFormat="1" ht="13.8" x14ac:dyDescent="0.25">
      <c r="C532" s="89"/>
      <c r="D532" s="90"/>
      <c r="E532" s="91"/>
      <c r="F532" s="89"/>
      <c r="G532" s="89"/>
      <c r="H532" s="89"/>
      <c r="I532" s="92"/>
      <c r="J532" s="92"/>
      <c r="K532" s="92"/>
    </row>
    <row r="533" spans="3:11" s="22" customFormat="1" ht="13.8" x14ac:dyDescent="0.25">
      <c r="C533" s="89"/>
      <c r="D533" s="90"/>
      <c r="E533" s="91"/>
      <c r="F533" s="89"/>
      <c r="G533" s="89"/>
      <c r="H533" s="89"/>
      <c r="I533" s="92"/>
      <c r="J533" s="92"/>
      <c r="K533" s="92"/>
    </row>
    <row r="534" spans="3:11" s="22" customFormat="1" ht="13.8" x14ac:dyDescent="0.25">
      <c r="C534" s="89"/>
      <c r="D534" s="90"/>
      <c r="E534" s="91"/>
      <c r="F534" s="89"/>
      <c r="G534" s="89"/>
      <c r="H534" s="89"/>
      <c r="I534" s="92"/>
      <c r="J534" s="92"/>
      <c r="K534" s="92"/>
    </row>
    <row r="535" spans="3:11" s="22" customFormat="1" ht="13.8" x14ac:dyDescent="0.25">
      <c r="C535" s="89"/>
      <c r="D535" s="90"/>
      <c r="E535" s="91"/>
      <c r="F535" s="89"/>
      <c r="G535" s="89"/>
      <c r="H535" s="89"/>
      <c r="I535" s="92"/>
      <c r="J535" s="92"/>
      <c r="K535" s="92"/>
    </row>
  </sheetData>
  <mergeCells count="70">
    <mergeCell ref="B262:I262"/>
    <mergeCell ref="B263:I263"/>
    <mergeCell ref="I398:I401"/>
    <mergeCell ref="B221:I221"/>
    <mergeCell ref="B222:I222"/>
    <mergeCell ref="B239:I239"/>
    <mergeCell ref="B240:I240"/>
    <mergeCell ref="B241:I241"/>
    <mergeCell ref="B251:I251"/>
    <mergeCell ref="B252:I252"/>
    <mergeCell ref="I416:I419"/>
    <mergeCell ref="K406:K409"/>
    <mergeCell ref="K416:K419"/>
    <mergeCell ref="B421:H421"/>
    <mergeCell ref="B329:K329"/>
    <mergeCell ref="B385:K385"/>
    <mergeCell ref="K398:K401"/>
    <mergeCell ref="K423:K426"/>
    <mergeCell ref="I423:I426"/>
    <mergeCell ref="B271:K271"/>
    <mergeCell ref="B392:K392"/>
    <mergeCell ref="B396:H396"/>
    <mergeCell ref="B404:H404"/>
    <mergeCell ref="B341:K341"/>
    <mergeCell ref="B342:K342"/>
    <mergeCell ref="B349:K349"/>
    <mergeCell ref="B358:K358"/>
    <mergeCell ref="B367:K367"/>
    <mergeCell ref="B272:K272"/>
    <mergeCell ref="B273:K273"/>
    <mergeCell ref="B297:K297"/>
    <mergeCell ref="B311:K311"/>
    <mergeCell ref="I406:I409"/>
    <mergeCell ref="B1:K1"/>
    <mergeCell ref="B87:K87"/>
    <mergeCell ref="B89:I89"/>
    <mergeCell ref="B90:I90"/>
    <mergeCell ref="B105:K105"/>
    <mergeCell ref="B3:K3"/>
    <mergeCell ref="B4:K4"/>
    <mergeCell ref="B13:K13"/>
    <mergeCell ref="B68:K68"/>
    <mergeCell ref="B88:I88"/>
    <mergeCell ref="B86:I86"/>
    <mergeCell ref="B28:K28"/>
    <mergeCell ref="B37:K37"/>
    <mergeCell ref="B49:K49"/>
    <mergeCell ref="B50:K50"/>
    <mergeCell ref="B59:K59"/>
    <mergeCell ref="B148:I148"/>
    <mergeCell ref="B149:I149"/>
    <mergeCell ref="B162:I162"/>
    <mergeCell ref="B147:K147"/>
    <mergeCell ref="B77:K77"/>
    <mergeCell ref="B163:I163"/>
    <mergeCell ref="B106:I106"/>
    <mergeCell ref="B414:H414"/>
    <mergeCell ref="B130:K130"/>
    <mergeCell ref="B131:I131"/>
    <mergeCell ref="B173:K173"/>
    <mergeCell ref="B174:I174"/>
    <mergeCell ref="B376:K376"/>
    <mergeCell ref="B220:I220"/>
    <mergeCell ref="B230:I230"/>
    <mergeCell ref="B231:I231"/>
    <mergeCell ref="B184:I184"/>
    <mergeCell ref="B199:I199"/>
    <mergeCell ref="B200:I200"/>
    <mergeCell ref="B210:I210"/>
    <mergeCell ref="B211:I21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9"/>
  <sheetViews>
    <sheetView zoomScale="80" zoomScaleNormal="80" workbookViewId="0">
      <selection sqref="A1:XFD1048576"/>
    </sheetView>
  </sheetViews>
  <sheetFormatPr defaultColWidth="9" defaultRowHeight="15.6" x14ac:dyDescent="0.3"/>
  <cols>
    <col min="1" max="1" width="9" style="102"/>
    <col min="2" max="2" width="21.59765625" style="102" bestFit="1" customWidth="1"/>
    <col min="3" max="3" width="9.8984375" style="102" customWidth="1"/>
    <col min="4" max="4" width="4.8984375" style="102" bestFit="1" customWidth="1"/>
    <col min="5" max="5" width="10.8984375" style="102" customWidth="1"/>
    <col min="6" max="6" width="12" style="102" customWidth="1"/>
    <col min="7" max="7" width="14.09765625" style="102" customWidth="1"/>
    <col min="8" max="8" width="14" style="102" customWidth="1"/>
    <col min="9" max="9" width="53" style="102" bestFit="1" customWidth="1"/>
    <col min="10" max="10" width="16" style="102" bestFit="1" customWidth="1"/>
    <col min="11" max="11" width="11.8984375" style="102" bestFit="1" customWidth="1"/>
    <col min="12" max="16384" width="9" style="102"/>
  </cols>
  <sheetData>
    <row r="1" spans="1:11" ht="17.399999999999999" x14ac:dyDescent="0.3">
      <c r="A1" s="98"/>
      <c r="B1" s="99"/>
      <c r="C1" s="99"/>
      <c r="D1" s="99"/>
      <c r="E1" s="99"/>
      <c r="F1" s="99"/>
      <c r="G1" s="100" t="s">
        <v>263</v>
      </c>
      <c r="H1" s="99"/>
      <c r="I1" s="99"/>
      <c r="J1" s="99"/>
      <c r="K1" s="101"/>
    </row>
    <row r="2" spans="1:11" x14ac:dyDescent="0.3">
      <c r="A2" s="103"/>
      <c r="B2" s="104"/>
      <c r="C2" s="104"/>
      <c r="D2" s="104"/>
      <c r="E2" s="104"/>
      <c r="F2" s="104"/>
      <c r="G2" s="104"/>
      <c r="H2" s="104"/>
      <c r="I2" s="104"/>
      <c r="J2" s="104"/>
      <c r="K2" s="105"/>
    </row>
    <row r="3" spans="1:11" x14ac:dyDescent="0.3">
      <c r="A3" s="1"/>
      <c r="B3" s="144" t="s">
        <v>456</v>
      </c>
      <c r="C3" s="145"/>
      <c r="D3" s="145"/>
      <c r="E3" s="145"/>
      <c r="F3" s="145"/>
      <c r="G3" s="145"/>
      <c r="H3" s="145"/>
      <c r="I3" s="146"/>
      <c r="J3" s="2"/>
      <c r="K3" s="3"/>
    </row>
    <row r="4" spans="1:11" x14ac:dyDescent="0.3">
      <c r="A4" s="1"/>
      <c r="B4" s="154" t="s">
        <v>457</v>
      </c>
      <c r="C4" s="154"/>
      <c r="D4" s="154"/>
      <c r="E4" s="154"/>
      <c r="F4" s="154"/>
      <c r="G4" s="154"/>
      <c r="H4" s="154"/>
      <c r="I4" s="154"/>
      <c r="J4" s="4"/>
      <c r="K4" s="3"/>
    </row>
    <row r="5" spans="1:11" ht="62.4" x14ac:dyDescent="0.3">
      <c r="A5" s="1"/>
      <c r="B5" s="106" t="s">
        <v>2</v>
      </c>
      <c r="C5" s="107" t="s">
        <v>261</v>
      </c>
      <c r="D5" s="106" t="s">
        <v>3</v>
      </c>
      <c r="E5" s="108" t="s">
        <v>260</v>
      </c>
      <c r="F5" s="107" t="s">
        <v>207</v>
      </c>
      <c r="G5" s="107" t="s">
        <v>6</v>
      </c>
      <c r="H5" s="107" t="s">
        <v>7</v>
      </c>
      <c r="I5" s="106" t="s">
        <v>208</v>
      </c>
      <c r="J5" s="109" t="s">
        <v>8</v>
      </c>
      <c r="K5" s="5" t="s">
        <v>173</v>
      </c>
    </row>
    <row r="6" spans="1:11" x14ac:dyDescent="0.3">
      <c r="A6" s="1">
        <v>1</v>
      </c>
      <c r="B6" s="110" t="s">
        <v>209</v>
      </c>
      <c r="C6" s="111">
        <v>8045.6</v>
      </c>
      <c r="D6" s="112">
        <v>2</v>
      </c>
      <c r="E6" s="111">
        <v>18</v>
      </c>
      <c r="F6" s="111">
        <v>98.96</v>
      </c>
      <c r="G6" s="111">
        <v>61</v>
      </c>
      <c r="H6" s="111">
        <v>58</v>
      </c>
      <c r="I6" s="6" t="s">
        <v>458</v>
      </c>
      <c r="J6" s="109" t="s">
        <v>0</v>
      </c>
      <c r="K6" s="11" t="s">
        <v>0</v>
      </c>
    </row>
    <row r="7" spans="1:11" x14ac:dyDescent="0.3">
      <c r="A7" s="1">
        <v>2</v>
      </c>
      <c r="B7" s="110" t="s">
        <v>210</v>
      </c>
      <c r="C7" s="111">
        <v>7420</v>
      </c>
      <c r="D7" s="112">
        <v>5</v>
      </c>
      <c r="E7" s="111">
        <v>8.26</v>
      </c>
      <c r="F7" s="111">
        <v>103.59</v>
      </c>
      <c r="G7" s="111">
        <v>63.1</v>
      </c>
      <c r="H7" s="111">
        <v>60</v>
      </c>
      <c r="I7" s="6" t="s">
        <v>459</v>
      </c>
      <c r="J7" s="109" t="s">
        <v>0</v>
      </c>
      <c r="K7" s="11" t="s">
        <v>0</v>
      </c>
    </row>
    <row r="8" spans="1:11" x14ac:dyDescent="0.3">
      <c r="A8" s="1">
        <v>3</v>
      </c>
      <c r="B8" s="110" t="s">
        <v>211</v>
      </c>
      <c r="C8" s="111">
        <v>7402.7</v>
      </c>
      <c r="D8" s="112">
        <v>6</v>
      </c>
      <c r="E8" s="111">
        <v>8.01</v>
      </c>
      <c r="F8" s="111">
        <v>98.56</v>
      </c>
      <c r="G8" s="111">
        <v>58.8</v>
      </c>
      <c r="H8" s="111">
        <v>56</v>
      </c>
      <c r="I8" s="6" t="s">
        <v>460</v>
      </c>
      <c r="J8" s="109" t="s">
        <v>0</v>
      </c>
      <c r="K8" s="11" t="s">
        <v>0</v>
      </c>
    </row>
    <row r="9" spans="1:11" x14ac:dyDescent="0.3">
      <c r="A9" s="1">
        <v>4</v>
      </c>
      <c r="B9" s="110" t="s">
        <v>212</v>
      </c>
      <c r="C9" s="111">
        <v>7331.7</v>
      </c>
      <c r="D9" s="112">
        <v>7</v>
      </c>
      <c r="E9" s="111">
        <v>6.97</v>
      </c>
      <c r="F9" s="111">
        <v>100.76</v>
      </c>
      <c r="G9" s="111">
        <v>61</v>
      </c>
      <c r="H9" s="111">
        <v>58</v>
      </c>
      <c r="I9" s="6" t="s">
        <v>461</v>
      </c>
      <c r="J9" s="109" t="s">
        <v>0</v>
      </c>
      <c r="K9" s="11" t="s">
        <v>0</v>
      </c>
    </row>
    <row r="10" spans="1:11" x14ac:dyDescent="0.3">
      <c r="A10" s="1">
        <v>5</v>
      </c>
      <c r="B10" s="110" t="s">
        <v>213</v>
      </c>
      <c r="C10" s="111">
        <v>7283.1</v>
      </c>
      <c r="D10" s="112">
        <v>8</v>
      </c>
      <c r="E10" s="111">
        <v>6.27</v>
      </c>
      <c r="F10" s="111">
        <v>98.44</v>
      </c>
      <c r="G10" s="111">
        <v>60.6</v>
      </c>
      <c r="H10" s="111">
        <v>58</v>
      </c>
      <c r="I10" s="6" t="s">
        <v>462</v>
      </c>
      <c r="J10" s="109" t="s">
        <v>0</v>
      </c>
      <c r="K10" s="11" t="s">
        <v>0</v>
      </c>
    </row>
    <row r="11" spans="1:11" x14ac:dyDescent="0.3">
      <c r="A11" s="1">
        <v>6</v>
      </c>
      <c r="B11" s="110" t="s">
        <v>214</v>
      </c>
      <c r="C11" s="111">
        <v>7178.5</v>
      </c>
      <c r="D11" s="112">
        <v>10</v>
      </c>
      <c r="E11" s="111">
        <v>4.74</v>
      </c>
      <c r="F11" s="111">
        <v>100.89</v>
      </c>
      <c r="G11" s="111">
        <v>61.9</v>
      </c>
      <c r="H11" s="111">
        <v>60</v>
      </c>
      <c r="I11" s="6" t="s">
        <v>463</v>
      </c>
      <c r="J11" s="109" t="s">
        <v>0</v>
      </c>
      <c r="K11" s="11" t="s">
        <v>0</v>
      </c>
    </row>
    <row r="12" spans="1:11" x14ac:dyDescent="0.3">
      <c r="A12" s="1">
        <v>7</v>
      </c>
      <c r="B12" s="110" t="s">
        <v>215</v>
      </c>
      <c r="C12" s="111">
        <v>7147.7</v>
      </c>
      <c r="D12" s="112">
        <v>11</v>
      </c>
      <c r="E12" s="111">
        <v>4.29</v>
      </c>
      <c r="F12" s="111">
        <v>99.22</v>
      </c>
      <c r="G12" s="111">
        <v>58.5</v>
      </c>
      <c r="H12" s="111">
        <v>56</v>
      </c>
      <c r="I12" s="6" t="s">
        <v>464</v>
      </c>
      <c r="J12" s="109" t="s">
        <v>0</v>
      </c>
      <c r="K12" s="11" t="s">
        <v>0</v>
      </c>
    </row>
    <row r="13" spans="1:11" x14ac:dyDescent="0.3">
      <c r="A13" s="1">
        <v>8</v>
      </c>
      <c r="B13" s="110" t="s">
        <v>216</v>
      </c>
      <c r="C13" s="113">
        <v>6945.9</v>
      </c>
      <c r="D13" s="114">
        <v>15</v>
      </c>
      <c r="E13" s="113">
        <v>1.34</v>
      </c>
      <c r="F13" s="113">
        <v>100.35</v>
      </c>
      <c r="G13" s="113">
        <v>61.9</v>
      </c>
      <c r="H13" s="113">
        <v>59</v>
      </c>
      <c r="I13" s="6" t="s">
        <v>465</v>
      </c>
      <c r="J13" s="109" t="s">
        <v>0</v>
      </c>
      <c r="K13" s="11" t="s">
        <v>0</v>
      </c>
    </row>
    <row r="14" spans="1:11" x14ac:dyDescent="0.3">
      <c r="A14" s="1">
        <v>9</v>
      </c>
      <c r="B14" s="110" t="s">
        <v>217</v>
      </c>
      <c r="C14" s="113">
        <v>6864.3</v>
      </c>
      <c r="D14" s="114">
        <v>17</v>
      </c>
      <c r="E14" s="113">
        <v>0.15</v>
      </c>
      <c r="F14" s="113">
        <v>87.41</v>
      </c>
      <c r="G14" s="113">
        <v>59.5</v>
      </c>
      <c r="H14" s="113">
        <v>57</v>
      </c>
      <c r="I14" s="6" t="s">
        <v>466</v>
      </c>
      <c r="J14" s="109" t="s">
        <v>0</v>
      </c>
      <c r="K14" s="11" t="s">
        <v>0</v>
      </c>
    </row>
    <row r="15" spans="1:11" x14ac:dyDescent="0.3">
      <c r="A15" s="1"/>
      <c r="B15" s="110" t="s">
        <v>448</v>
      </c>
      <c r="C15" s="113">
        <v>6853.7</v>
      </c>
      <c r="D15" s="114"/>
      <c r="E15" s="115"/>
      <c r="F15" s="113">
        <v>104.14</v>
      </c>
      <c r="G15" s="113">
        <v>62.4</v>
      </c>
      <c r="H15" s="113">
        <v>60</v>
      </c>
      <c r="I15" s="6" t="s">
        <v>467</v>
      </c>
      <c r="J15" s="4"/>
      <c r="K15" s="3"/>
    </row>
    <row r="16" spans="1:11" x14ac:dyDescent="0.3">
      <c r="A16" s="1"/>
      <c r="B16" s="110" t="s">
        <v>9</v>
      </c>
      <c r="C16" s="111"/>
      <c r="D16" s="112"/>
      <c r="E16" s="116"/>
      <c r="F16" s="117"/>
      <c r="G16" s="117"/>
      <c r="H16" s="117">
        <v>2</v>
      </c>
      <c r="I16" s="118"/>
      <c r="J16" s="4"/>
      <c r="K16" s="3"/>
    </row>
    <row r="17" spans="1:11" x14ac:dyDescent="0.3">
      <c r="A17" s="1"/>
      <c r="B17" s="110" t="s">
        <v>10</v>
      </c>
      <c r="C17" s="113">
        <v>1741.78</v>
      </c>
      <c r="D17" s="112"/>
      <c r="E17" s="116"/>
      <c r="F17" s="117"/>
      <c r="G17" s="117"/>
      <c r="H17" s="117"/>
      <c r="I17" s="118"/>
      <c r="J17" s="4"/>
      <c r="K17" s="3"/>
    </row>
    <row r="18" spans="1:11" x14ac:dyDescent="0.3">
      <c r="A18" s="1"/>
      <c r="B18" s="110" t="s">
        <v>218</v>
      </c>
      <c r="C18" s="115">
        <v>6854</v>
      </c>
      <c r="D18" s="119"/>
      <c r="E18" s="116"/>
      <c r="F18" s="120"/>
      <c r="G18" s="120"/>
      <c r="H18" s="120"/>
      <c r="I18" s="118"/>
      <c r="J18" s="4"/>
      <c r="K18" s="3"/>
    </row>
    <row r="19" spans="1:11" ht="15.75" customHeight="1" x14ac:dyDescent="0.3">
      <c r="A19" s="1"/>
      <c r="B19" s="155" t="s">
        <v>452</v>
      </c>
      <c r="C19" s="145"/>
      <c r="D19" s="145"/>
      <c r="E19" s="145"/>
      <c r="F19" s="145"/>
      <c r="G19" s="145"/>
      <c r="H19" s="145"/>
      <c r="I19" s="145"/>
      <c r="J19" s="145"/>
      <c r="K19" s="146"/>
    </row>
    <row r="20" spans="1:11" x14ac:dyDescent="0.3">
      <c r="A20" s="103"/>
      <c r="B20" s="104"/>
      <c r="C20" s="104"/>
      <c r="D20" s="104"/>
      <c r="E20" s="104"/>
      <c r="F20" s="104"/>
      <c r="G20" s="104"/>
      <c r="H20" s="104"/>
      <c r="I20" s="104"/>
      <c r="J20" s="104"/>
      <c r="K20" s="3"/>
    </row>
    <row r="21" spans="1:11" x14ac:dyDescent="0.3">
      <c r="A21" s="1">
        <v>1</v>
      </c>
      <c r="B21" s="1" t="s">
        <v>216</v>
      </c>
      <c r="C21" s="7">
        <v>10447.5</v>
      </c>
      <c r="D21" s="7">
        <v>3</v>
      </c>
      <c r="E21" s="8">
        <v>11.37</v>
      </c>
      <c r="F21" s="8">
        <v>92</v>
      </c>
      <c r="G21" s="8">
        <v>53.18</v>
      </c>
      <c r="H21" s="8">
        <v>51.2</v>
      </c>
      <c r="I21" s="6" t="s">
        <v>468</v>
      </c>
      <c r="J21" s="2" t="s">
        <v>0</v>
      </c>
      <c r="K21" s="1" t="s">
        <v>0</v>
      </c>
    </row>
    <row r="22" spans="1:11" x14ac:dyDescent="0.3">
      <c r="A22" s="1">
        <v>2</v>
      </c>
      <c r="B22" s="1" t="s">
        <v>220</v>
      </c>
      <c r="C22" s="7">
        <v>10249.5</v>
      </c>
      <c r="D22" s="7">
        <v>5</v>
      </c>
      <c r="E22" s="8">
        <v>9.26</v>
      </c>
      <c r="F22" s="8">
        <v>94</v>
      </c>
      <c r="G22" s="8">
        <v>56.7</v>
      </c>
      <c r="H22" s="8">
        <v>54.7</v>
      </c>
      <c r="I22" s="6" t="s">
        <v>469</v>
      </c>
      <c r="J22" s="2" t="s">
        <v>0</v>
      </c>
      <c r="K22" s="1" t="s">
        <v>0</v>
      </c>
    </row>
    <row r="23" spans="1:11" x14ac:dyDescent="0.3">
      <c r="A23" s="1">
        <v>3</v>
      </c>
      <c r="B23" s="1" t="s">
        <v>221</v>
      </c>
      <c r="C23" s="7">
        <v>9454.2999999999993</v>
      </c>
      <c r="D23" s="7">
        <v>13</v>
      </c>
      <c r="E23" s="8">
        <v>0.78</v>
      </c>
      <c r="F23" s="8">
        <v>92</v>
      </c>
      <c r="G23" s="8">
        <v>54.67</v>
      </c>
      <c r="H23" s="8">
        <v>52.6</v>
      </c>
      <c r="I23" s="6" t="s">
        <v>470</v>
      </c>
      <c r="J23" s="2" t="s">
        <v>0</v>
      </c>
      <c r="K23" s="1" t="s">
        <v>0</v>
      </c>
    </row>
    <row r="24" spans="1:11" x14ac:dyDescent="0.3">
      <c r="A24" s="1">
        <v>4</v>
      </c>
      <c r="B24" s="1" t="s">
        <v>209</v>
      </c>
      <c r="C24" s="7">
        <v>9412.2999999999993</v>
      </c>
      <c r="D24" s="7">
        <v>14</v>
      </c>
      <c r="E24" s="8">
        <v>0.33</v>
      </c>
      <c r="F24" s="8">
        <v>90</v>
      </c>
      <c r="G24" s="8">
        <v>51.67</v>
      </c>
      <c r="H24" s="8">
        <v>50</v>
      </c>
      <c r="I24" s="6" t="s">
        <v>471</v>
      </c>
      <c r="J24" s="2" t="s">
        <v>0</v>
      </c>
      <c r="K24" s="1" t="s">
        <v>0</v>
      </c>
    </row>
    <row r="25" spans="1:11" x14ac:dyDescent="0.3">
      <c r="A25" s="1"/>
      <c r="B25" s="1" t="s">
        <v>449</v>
      </c>
      <c r="C25" s="7">
        <v>9380.9</v>
      </c>
      <c r="D25" s="7">
        <v>15</v>
      </c>
      <c r="E25" s="7"/>
      <c r="F25" s="7"/>
      <c r="G25" s="7"/>
      <c r="H25" s="7"/>
      <c r="I25" s="6" t="s">
        <v>472</v>
      </c>
      <c r="J25" s="1"/>
      <c r="K25" s="3"/>
    </row>
    <row r="26" spans="1:11" x14ac:dyDescent="0.3">
      <c r="A26" s="1"/>
      <c r="B26" s="1" t="s">
        <v>10</v>
      </c>
      <c r="C26" s="7">
        <v>857.4</v>
      </c>
      <c r="D26" s="7"/>
      <c r="E26" s="7"/>
      <c r="F26" s="7"/>
      <c r="G26" s="7"/>
      <c r="H26" s="7"/>
      <c r="I26" s="1"/>
      <c r="J26" s="2"/>
      <c r="K26" s="3"/>
    </row>
    <row r="27" spans="1:11" x14ac:dyDescent="0.3">
      <c r="A27" s="1"/>
      <c r="B27" s="1"/>
      <c r="C27" s="1"/>
      <c r="D27" s="1"/>
      <c r="E27" s="1"/>
      <c r="F27" s="1"/>
      <c r="G27" s="1"/>
      <c r="H27" s="1"/>
      <c r="I27" s="1"/>
      <c r="J27" s="2"/>
      <c r="K27" s="3"/>
    </row>
    <row r="28" spans="1:11" x14ac:dyDescent="0.3">
      <c r="A28" s="1"/>
      <c r="B28" s="156" t="s">
        <v>453</v>
      </c>
      <c r="C28" s="157"/>
      <c r="D28" s="157"/>
      <c r="E28" s="157"/>
      <c r="F28" s="157"/>
      <c r="G28" s="157"/>
      <c r="H28" s="157"/>
      <c r="I28" s="157"/>
      <c r="J28" s="157"/>
      <c r="K28" s="146"/>
    </row>
    <row r="29" spans="1:11" x14ac:dyDescent="0.3">
      <c r="A29" s="1"/>
      <c r="B29" s="1"/>
      <c r="C29" s="1"/>
      <c r="D29" s="1"/>
      <c r="E29" s="1"/>
      <c r="F29" s="1"/>
      <c r="G29" s="1"/>
      <c r="H29" s="1"/>
      <c r="I29" s="1"/>
      <c r="J29" s="2"/>
      <c r="K29" s="3"/>
    </row>
    <row r="30" spans="1:11" x14ac:dyDescent="0.3">
      <c r="A30" s="1"/>
      <c r="B30" s="1" t="s">
        <v>222</v>
      </c>
      <c r="C30" s="1"/>
      <c r="D30" s="1"/>
      <c r="E30" s="1"/>
      <c r="F30" s="1"/>
      <c r="G30" s="1"/>
      <c r="H30" s="1"/>
      <c r="I30" s="1"/>
      <c r="J30" s="2"/>
      <c r="K30" s="3"/>
    </row>
    <row r="31" spans="1:11" x14ac:dyDescent="0.3">
      <c r="A31" s="1"/>
      <c r="B31" s="1"/>
      <c r="C31" s="1"/>
      <c r="D31" s="1"/>
      <c r="E31" s="1"/>
      <c r="F31" s="1"/>
      <c r="G31" s="1"/>
      <c r="H31" s="1"/>
      <c r="I31" s="1"/>
      <c r="J31" s="2"/>
      <c r="K31" s="3"/>
    </row>
    <row r="32" spans="1:11" x14ac:dyDescent="0.3">
      <c r="A32" s="1"/>
      <c r="B32" s="156" t="s">
        <v>454</v>
      </c>
      <c r="C32" s="157"/>
      <c r="D32" s="157"/>
      <c r="E32" s="157"/>
      <c r="F32" s="157"/>
      <c r="G32" s="157"/>
      <c r="H32" s="157"/>
      <c r="I32" s="157"/>
      <c r="J32" s="157"/>
      <c r="K32" s="146"/>
    </row>
    <row r="33" spans="1:11" x14ac:dyDescent="0.3">
      <c r="A33" s="1"/>
      <c r="B33" s="1"/>
      <c r="C33" s="1"/>
      <c r="D33" s="1"/>
      <c r="E33" s="1"/>
      <c r="F33" s="1"/>
      <c r="G33" s="1"/>
      <c r="H33" s="1"/>
      <c r="I33" s="1"/>
      <c r="J33" s="109"/>
      <c r="K33" s="5"/>
    </row>
    <row r="34" spans="1:11" x14ac:dyDescent="0.3">
      <c r="A34" s="1">
        <v>1</v>
      </c>
      <c r="B34" s="1" t="s">
        <v>220</v>
      </c>
      <c r="C34" s="8">
        <v>8832.3700000000008</v>
      </c>
      <c r="D34" s="7">
        <v>4</v>
      </c>
      <c r="E34" s="8">
        <v>10.39</v>
      </c>
      <c r="F34" s="8">
        <v>93.86</v>
      </c>
      <c r="G34" s="8">
        <v>55.92</v>
      </c>
      <c r="H34" s="8">
        <v>55.5</v>
      </c>
      <c r="I34" s="1" t="s">
        <v>473</v>
      </c>
      <c r="J34" s="2" t="s">
        <v>0</v>
      </c>
      <c r="K34" s="1" t="s">
        <v>0</v>
      </c>
    </row>
    <row r="35" spans="1:11" x14ac:dyDescent="0.3">
      <c r="A35" s="1">
        <v>2</v>
      </c>
      <c r="B35" s="1" t="s">
        <v>223</v>
      </c>
      <c r="C35" s="8">
        <v>8235.56</v>
      </c>
      <c r="D35" s="7">
        <v>7</v>
      </c>
      <c r="E35" s="8">
        <v>2.93</v>
      </c>
      <c r="F35" s="8">
        <v>93.66</v>
      </c>
      <c r="G35" s="8">
        <v>56.94</v>
      </c>
      <c r="H35" s="8">
        <v>54.7</v>
      </c>
      <c r="I35" s="1" t="s">
        <v>474</v>
      </c>
      <c r="J35" s="2" t="s">
        <v>0</v>
      </c>
      <c r="K35" s="1" t="s">
        <v>0</v>
      </c>
    </row>
    <row r="36" spans="1:11" x14ac:dyDescent="0.3">
      <c r="A36" s="1">
        <v>3</v>
      </c>
      <c r="B36" s="1" t="s">
        <v>209</v>
      </c>
      <c r="C36" s="8">
        <v>8183.97</v>
      </c>
      <c r="D36" s="7">
        <v>8</v>
      </c>
      <c r="E36" s="8">
        <v>2.29</v>
      </c>
      <c r="F36" s="8">
        <v>92.08</v>
      </c>
      <c r="G36" s="8">
        <v>55.73</v>
      </c>
      <c r="H36" s="8">
        <v>53.7</v>
      </c>
      <c r="I36" s="1" t="s">
        <v>475</v>
      </c>
      <c r="J36" s="2" t="s">
        <v>0</v>
      </c>
      <c r="K36" s="1" t="s">
        <v>0</v>
      </c>
    </row>
    <row r="37" spans="1:11" x14ac:dyDescent="0.3">
      <c r="A37" s="1">
        <v>4</v>
      </c>
      <c r="B37" s="1" t="s">
        <v>224</v>
      </c>
      <c r="C37" s="8">
        <v>8127.49</v>
      </c>
      <c r="D37" s="7">
        <v>9</v>
      </c>
      <c r="E37" s="8">
        <v>1.58</v>
      </c>
      <c r="F37" s="8">
        <v>92.08</v>
      </c>
      <c r="G37" s="8">
        <v>55.4</v>
      </c>
      <c r="H37" s="8">
        <v>53.3</v>
      </c>
      <c r="I37" s="1" t="s">
        <v>476</v>
      </c>
      <c r="J37" s="2" t="s">
        <v>0</v>
      </c>
      <c r="K37" s="1" t="s">
        <v>0</v>
      </c>
    </row>
    <row r="38" spans="1:11" x14ac:dyDescent="0.3">
      <c r="A38" s="1"/>
      <c r="B38" s="1" t="s">
        <v>225</v>
      </c>
      <c r="C38" s="8">
        <v>8000.23</v>
      </c>
      <c r="D38" s="7">
        <v>10</v>
      </c>
      <c r="E38" s="8"/>
      <c r="F38" s="8">
        <v>93.55</v>
      </c>
      <c r="G38" s="8">
        <v>57.21</v>
      </c>
      <c r="H38" s="8">
        <v>55.2</v>
      </c>
      <c r="I38" s="1" t="s">
        <v>477</v>
      </c>
      <c r="J38" s="2"/>
      <c r="K38" s="3"/>
    </row>
    <row r="39" spans="1:11" x14ac:dyDescent="0.3">
      <c r="A39" s="1"/>
      <c r="B39" s="1" t="s">
        <v>10</v>
      </c>
      <c r="C39" s="8">
        <v>869.76</v>
      </c>
      <c r="D39" s="7"/>
      <c r="E39" s="7"/>
      <c r="F39" s="7"/>
      <c r="G39" s="7"/>
      <c r="H39" s="7"/>
      <c r="I39" s="1"/>
      <c r="J39" s="2"/>
      <c r="K39" s="3"/>
    </row>
    <row r="40" spans="1:11" x14ac:dyDescent="0.3">
      <c r="A40" s="156" t="s">
        <v>455</v>
      </c>
      <c r="B40" s="157"/>
      <c r="C40" s="157"/>
      <c r="D40" s="157"/>
      <c r="E40" s="157"/>
      <c r="F40" s="157"/>
      <c r="G40" s="157"/>
      <c r="H40" s="157"/>
      <c r="I40" s="157"/>
      <c r="J40" s="145"/>
      <c r="K40" s="146"/>
    </row>
    <row r="41" spans="1:11" x14ac:dyDescent="0.3">
      <c r="A41" s="1">
        <v>1</v>
      </c>
      <c r="B41" s="1" t="s">
        <v>209</v>
      </c>
      <c r="C41" s="8">
        <v>5861.12</v>
      </c>
      <c r="D41" s="7">
        <v>5</v>
      </c>
      <c r="E41" s="7">
        <v>11</v>
      </c>
      <c r="F41" s="8">
        <v>85</v>
      </c>
      <c r="G41" s="8">
        <v>52.6</v>
      </c>
      <c r="H41" s="8">
        <v>50.3</v>
      </c>
      <c r="I41" s="1" t="s">
        <v>478</v>
      </c>
      <c r="J41" s="2" t="s">
        <v>0</v>
      </c>
      <c r="K41" s="1" t="s">
        <v>0</v>
      </c>
    </row>
    <row r="42" spans="1:11" x14ac:dyDescent="0.3">
      <c r="A42" s="1">
        <v>2</v>
      </c>
      <c r="B42" s="1" t="s">
        <v>223</v>
      </c>
      <c r="C42" s="8">
        <v>5709.79</v>
      </c>
      <c r="D42" s="7">
        <v>7</v>
      </c>
      <c r="E42" s="7">
        <v>7</v>
      </c>
      <c r="F42" s="8">
        <v>86</v>
      </c>
      <c r="G42" s="8">
        <v>54.85</v>
      </c>
      <c r="H42" s="8">
        <v>52.5</v>
      </c>
      <c r="I42" s="1" t="s">
        <v>479</v>
      </c>
      <c r="J42" s="2" t="s">
        <v>0</v>
      </c>
      <c r="K42" s="1" t="s">
        <v>0</v>
      </c>
    </row>
    <row r="43" spans="1:11" x14ac:dyDescent="0.3">
      <c r="A43" s="1"/>
      <c r="B43" s="1" t="s">
        <v>225</v>
      </c>
      <c r="C43" s="8">
        <v>5259.71</v>
      </c>
      <c r="D43" s="7">
        <v>11</v>
      </c>
      <c r="E43" s="7"/>
      <c r="F43" s="8">
        <v>86</v>
      </c>
      <c r="G43" s="8">
        <v>54.42</v>
      </c>
      <c r="H43" s="8">
        <v>52.8</v>
      </c>
      <c r="I43" s="1" t="s">
        <v>480</v>
      </c>
      <c r="J43" s="2"/>
      <c r="K43" s="3"/>
    </row>
    <row r="44" spans="1:11" x14ac:dyDescent="0.3">
      <c r="A44" s="1"/>
      <c r="B44" s="1" t="s">
        <v>10</v>
      </c>
      <c r="C44" s="8">
        <v>705.23</v>
      </c>
      <c r="D44" s="7"/>
      <c r="E44" s="7"/>
      <c r="F44" s="7"/>
      <c r="G44" s="7"/>
      <c r="H44" s="7"/>
      <c r="I44" s="1"/>
      <c r="J44" s="2"/>
      <c r="K44" s="3"/>
    </row>
    <row r="45" spans="1:11" x14ac:dyDescent="0.3">
      <c r="A45" s="144" t="s">
        <v>226</v>
      </c>
      <c r="B45" s="145"/>
      <c r="C45" s="145"/>
      <c r="D45" s="145"/>
      <c r="E45" s="145"/>
      <c r="F45" s="145"/>
      <c r="G45" s="145"/>
      <c r="H45" s="145"/>
      <c r="I45" s="145"/>
      <c r="J45" s="145"/>
      <c r="K45" s="146"/>
    </row>
    <row r="46" spans="1:11" x14ac:dyDescent="0.3">
      <c r="A46" s="1">
        <v>1</v>
      </c>
      <c r="B46" s="1" t="s">
        <v>227</v>
      </c>
      <c r="C46" s="8">
        <v>8496.7000000000007</v>
      </c>
      <c r="D46" s="7">
        <v>1</v>
      </c>
      <c r="E46" s="7">
        <v>43</v>
      </c>
      <c r="F46" s="7">
        <v>98.02</v>
      </c>
      <c r="G46" s="7">
        <v>58.5</v>
      </c>
      <c r="H46" s="7">
        <v>56</v>
      </c>
      <c r="I46" s="6" t="s">
        <v>481</v>
      </c>
      <c r="J46" s="2" t="s">
        <v>228</v>
      </c>
      <c r="K46" s="1" t="s">
        <v>228</v>
      </c>
    </row>
    <row r="47" spans="1:11" x14ac:dyDescent="0.3">
      <c r="A47" s="1">
        <v>2</v>
      </c>
      <c r="B47" s="1" t="s">
        <v>229</v>
      </c>
      <c r="C47" s="8">
        <v>6923</v>
      </c>
      <c r="D47" s="7">
        <v>16</v>
      </c>
      <c r="E47" s="7">
        <v>16</v>
      </c>
      <c r="F47" s="7">
        <v>96.64</v>
      </c>
      <c r="G47" s="7">
        <v>56.9</v>
      </c>
      <c r="H47" s="7">
        <v>54</v>
      </c>
      <c r="I47" s="6" t="s">
        <v>482</v>
      </c>
      <c r="J47" s="2" t="s">
        <v>228</v>
      </c>
      <c r="K47" s="1" t="s">
        <v>228</v>
      </c>
    </row>
    <row r="48" spans="1:11" x14ac:dyDescent="0.3">
      <c r="A48" s="1"/>
      <c r="B48" s="1" t="s">
        <v>230</v>
      </c>
      <c r="C48" s="8">
        <v>5943.9</v>
      </c>
      <c r="D48" s="7">
        <v>30</v>
      </c>
      <c r="E48" s="7"/>
      <c r="F48" s="7">
        <v>93.17</v>
      </c>
      <c r="G48" s="7">
        <v>53.9</v>
      </c>
      <c r="H48" s="7">
        <v>51</v>
      </c>
      <c r="I48" s="6" t="s">
        <v>483</v>
      </c>
      <c r="J48" s="2"/>
      <c r="K48" s="3"/>
    </row>
    <row r="49" spans="1:11" x14ac:dyDescent="0.3">
      <c r="A49" s="1"/>
      <c r="B49" s="1" t="s">
        <v>231</v>
      </c>
      <c r="C49" s="8"/>
      <c r="D49" s="7"/>
      <c r="E49" s="7"/>
      <c r="F49" s="7"/>
      <c r="G49" s="7"/>
      <c r="H49" s="7">
        <v>2</v>
      </c>
      <c r="I49" s="1"/>
      <c r="J49" s="2"/>
      <c r="K49" s="3"/>
    </row>
    <row r="50" spans="1:11" x14ac:dyDescent="0.3">
      <c r="A50" s="1"/>
      <c r="B50" s="1" t="s">
        <v>10</v>
      </c>
      <c r="C50" s="9">
        <v>1742</v>
      </c>
      <c r="D50" s="1"/>
      <c r="E50" s="1"/>
      <c r="F50" s="1"/>
      <c r="G50" s="1"/>
      <c r="H50" s="1"/>
      <c r="I50" s="1"/>
      <c r="J50" s="2"/>
      <c r="K50" s="3"/>
    </row>
    <row r="51" spans="1:11" x14ac:dyDescent="0.3">
      <c r="A51" s="1"/>
      <c r="B51" s="147" t="s">
        <v>232</v>
      </c>
      <c r="C51" s="148"/>
      <c r="D51" s="148"/>
      <c r="E51" s="148"/>
      <c r="F51" s="148"/>
      <c r="G51" s="148"/>
      <c r="H51" s="148"/>
      <c r="I51" s="148"/>
      <c r="J51" s="149"/>
      <c r="K51" s="3"/>
    </row>
    <row r="52" spans="1:11" x14ac:dyDescent="0.3">
      <c r="A52" s="1"/>
      <c r="B52" s="1"/>
      <c r="C52" s="1"/>
      <c r="D52" s="1"/>
      <c r="E52" s="1"/>
      <c r="F52" s="1"/>
      <c r="G52" s="1"/>
      <c r="H52" s="1"/>
      <c r="I52" s="1"/>
      <c r="J52" s="2"/>
      <c r="K52" s="3"/>
    </row>
    <row r="53" spans="1:11" x14ac:dyDescent="0.3">
      <c r="A53" s="1"/>
      <c r="B53" s="147" t="s">
        <v>233</v>
      </c>
      <c r="C53" s="145"/>
      <c r="D53" s="145"/>
      <c r="E53" s="145"/>
      <c r="F53" s="145"/>
      <c r="G53" s="145"/>
      <c r="H53" s="146"/>
      <c r="I53" s="1"/>
      <c r="J53" s="2"/>
      <c r="K53" s="3"/>
    </row>
    <row r="54" spans="1:11" x14ac:dyDescent="0.3">
      <c r="A54" s="1"/>
      <c r="B54" s="1"/>
      <c r="C54" s="1"/>
      <c r="D54" s="1"/>
      <c r="E54" s="1"/>
      <c r="F54" s="1"/>
      <c r="G54" s="1"/>
      <c r="H54" s="1"/>
      <c r="I54" s="1"/>
      <c r="J54" s="2"/>
      <c r="K54" s="3"/>
    </row>
    <row r="55" spans="1:11" x14ac:dyDescent="0.3">
      <c r="A55" s="1"/>
      <c r="B55" s="147" t="s">
        <v>234</v>
      </c>
      <c r="C55" s="148"/>
      <c r="D55" s="148"/>
      <c r="E55" s="148"/>
      <c r="F55" s="148"/>
      <c r="G55" s="148"/>
      <c r="H55" s="148"/>
      <c r="I55" s="148"/>
      <c r="J55" s="149"/>
      <c r="K55" s="3"/>
    </row>
    <row r="56" spans="1:11" x14ac:dyDescent="0.3">
      <c r="A56" s="1"/>
      <c r="B56" s="7"/>
      <c r="C56" s="7"/>
      <c r="D56" s="7"/>
      <c r="E56" s="7"/>
      <c r="F56" s="7"/>
      <c r="G56" s="7"/>
      <c r="H56" s="7"/>
      <c r="I56" s="7"/>
      <c r="J56" s="10"/>
      <c r="K56" s="3"/>
    </row>
    <row r="57" spans="1:11" x14ac:dyDescent="0.3">
      <c r="A57" s="1"/>
      <c r="B57" s="147" t="s">
        <v>233</v>
      </c>
      <c r="C57" s="145"/>
      <c r="D57" s="145"/>
      <c r="E57" s="145"/>
      <c r="F57" s="145"/>
      <c r="G57" s="145"/>
      <c r="H57" s="146"/>
      <c r="I57" s="7"/>
      <c r="J57" s="10"/>
      <c r="K57" s="3"/>
    </row>
    <row r="58" spans="1:11" x14ac:dyDescent="0.3">
      <c r="A58" s="1"/>
      <c r="B58" s="7"/>
      <c r="C58" s="7"/>
      <c r="D58" s="7"/>
      <c r="E58" s="7"/>
      <c r="F58" s="7"/>
      <c r="G58" s="7"/>
      <c r="H58" s="7"/>
      <c r="I58" s="7"/>
      <c r="J58" s="10"/>
      <c r="K58" s="3"/>
    </row>
    <row r="59" spans="1:11" x14ac:dyDescent="0.3">
      <c r="A59" s="1"/>
      <c r="B59" s="147" t="s">
        <v>235</v>
      </c>
      <c r="C59" s="148"/>
      <c r="D59" s="148"/>
      <c r="E59" s="148"/>
      <c r="F59" s="148"/>
      <c r="G59" s="148"/>
      <c r="H59" s="148"/>
      <c r="I59" s="148"/>
      <c r="J59" s="149"/>
      <c r="K59" s="3"/>
    </row>
    <row r="60" spans="1:11" x14ac:dyDescent="0.3">
      <c r="A60" s="1"/>
      <c r="B60" s="7"/>
      <c r="C60" s="7"/>
      <c r="D60" s="7"/>
      <c r="E60" s="7"/>
      <c r="F60" s="7"/>
      <c r="G60" s="7"/>
      <c r="H60" s="7"/>
      <c r="I60" s="7"/>
      <c r="J60" s="10"/>
      <c r="K60" s="3"/>
    </row>
    <row r="61" spans="1:11" x14ac:dyDescent="0.3">
      <c r="A61" s="1"/>
      <c r="B61" s="147" t="s">
        <v>233</v>
      </c>
      <c r="C61" s="145"/>
      <c r="D61" s="145"/>
      <c r="E61" s="145"/>
      <c r="F61" s="145"/>
      <c r="G61" s="145"/>
      <c r="H61" s="146"/>
      <c r="I61" s="7"/>
      <c r="J61" s="10"/>
      <c r="K61" s="3"/>
    </row>
    <row r="62" spans="1:11" x14ac:dyDescent="0.3">
      <c r="A62" s="1"/>
      <c r="B62" s="7"/>
      <c r="C62" s="7"/>
      <c r="D62" s="7"/>
      <c r="E62" s="7"/>
      <c r="F62" s="7"/>
      <c r="G62" s="7"/>
      <c r="H62" s="7"/>
      <c r="I62" s="7"/>
      <c r="J62" s="10"/>
      <c r="K62" s="3"/>
    </row>
    <row r="63" spans="1:11" x14ac:dyDescent="0.3">
      <c r="A63" s="1"/>
      <c r="B63" s="147" t="s">
        <v>236</v>
      </c>
      <c r="C63" s="148"/>
      <c r="D63" s="148"/>
      <c r="E63" s="148"/>
      <c r="F63" s="148"/>
      <c r="G63" s="148"/>
      <c r="H63" s="148"/>
      <c r="I63" s="148"/>
      <c r="J63" s="149"/>
      <c r="K63" s="3"/>
    </row>
    <row r="64" spans="1:11" x14ac:dyDescent="0.3">
      <c r="A64" s="1"/>
      <c r="B64" s="7"/>
      <c r="C64" s="7"/>
      <c r="D64" s="7"/>
      <c r="E64" s="7"/>
      <c r="F64" s="7"/>
      <c r="G64" s="7"/>
      <c r="H64" s="7"/>
      <c r="I64" s="7"/>
      <c r="J64" s="10"/>
      <c r="K64" s="3"/>
    </row>
    <row r="65" spans="1:11" x14ac:dyDescent="0.3">
      <c r="A65" s="1"/>
      <c r="B65" s="151" t="s">
        <v>233</v>
      </c>
      <c r="C65" s="152"/>
      <c r="D65" s="152"/>
      <c r="E65" s="152"/>
      <c r="F65" s="152"/>
      <c r="G65" s="152"/>
      <c r="H65" s="153"/>
      <c r="I65" s="7"/>
      <c r="J65" s="10"/>
      <c r="K65" s="3"/>
    </row>
    <row r="66" spans="1:11" x14ac:dyDescent="0.3">
      <c r="A66" s="1"/>
      <c r="B66" s="1"/>
      <c r="C66" s="1"/>
      <c r="D66" s="1"/>
      <c r="E66" s="1"/>
      <c r="F66" s="1"/>
      <c r="G66" s="1"/>
      <c r="H66" s="1"/>
      <c r="I66" s="1"/>
      <c r="J66" s="2"/>
      <c r="K66" s="3"/>
    </row>
    <row r="67" spans="1:11" ht="17.399999999999999" x14ac:dyDescent="0.3">
      <c r="A67" s="1"/>
      <c r="B67" s="150" t="s">
        <v>237</v>
      </c>
      <c r="C67" s="150"/>
      <c r="D67" s="150"/>
      <c r="E67" s="150"/>
      <c r="F67" s="150"/>
      <c r="G67" s="150"/>
      <c r="H67" s="150"/>
      <c r="I67" s="150"/>
      <c r="J67" s="2"/>
      <c r="K67" s="3"/>
    </row>
    <row r="68" spans="1:11" x14ac:dyDescent="0.3">
      <c r="A68" s="144" t="s">
        <v>238</v>
      </c>
      <c r="B68" s="145"/>
      <c r="C68" s="145"/>
      <c r="D68" s="145"/>
      <c r="E68" s="145"/>
      <c r="F68" s="145"/>
      <c r="G68" s="145"/>
      <c r="H68" s="145"/>
      <c r="I68" s="145"/>
      <c r="J68" s="145"/>
      <c r="K68" s="146"/>
    </row>
    <row r="69" spans="1:11" ht="31.2" x14ac:dyDescent="0.3">
      <c r="A69" s="11" t="s">
        <v>219</v>
      </c>
      <c r="B69" s="106" t="s">
        <v>2</v>
      </c>
      <c r="C69" s="107" t="s">
        <v>206</v>
      </c>
      <c r="D69" s="106" t="s">
        <v>3</v>
      </c>
      <c r="E69" s="108" t="s">
        <v>4</v>
      </c>
      <c r="F69" s="107" t="s">
        <v>207</v>
      </c>
      <c r="G69" s="107" t="s">
        <v>6</v>
      </c>
      <c r="H69" s="107" t="s">
        <v>7</v>
      </c>
      <c r="I69" s="106" t="s">
        <v>208</v>
      </c>
      <c r="J69" s="109"/>
      <c r="K69" s="3"/>
    </row>
    <row r="70" spans="1:11" x14ac:dyDescent="0.3">
      <c r="A70" s="11">
        <v>1</v>
      </c>
      <c r="B70" s="110" t="s">
        <v>239</v>
      </c>
      <c r="C70" s="111">
        <v>7178.5</v>
      </c>
      <c r="D70" s="112">
        <v>9</v>
      </c>
      <c r="E70" s="7">
        <v>3.3</v>
      </c>
      <c r="F70" s="111">
        <v>97.92</v>
      </c>
      <c r="G70" s="111">
        <v>57.7</v>
      </c>
      <c r="H70" s="111">
        <v>54</v>
      </c>
      <c r="I70" s="6" t="s">
        <v>484</v>
      </c>
      <c r="J70" s="109" t="s">
        <v>0</v>
      </c>
      <c r="K70" s="11" t="s">
        <v>0</v>
      </c>
    </row>
    <row r="71" spans="1:11" x14ac:dyDescent="0.3">
      <c r="A71" s="1"/>
      <c r="B71" s="1" t="s">
        <v>240</v>
      </c>
      <c r="C71" s="7">
        <v>6947</v>
      </c>
      <c r="D71" s="7">
        <v>14</v>
      </c>
      <c r="E71" s="7"/>
      <c r="F71" s="7">
        <v>97.8</v>
      </c>
      <c r="G71" s="7">
        <v>56.8</v>
      </c>
      <c r="H71" s="7">
        <v>54</v>
      </c>
      <c r="I71" s="6" t="s">
        <v>485</v>
      </c>
      <c r="J71" s="1"/>
      <c r="K71" s="1"/>
    </row>
    <row r="72" spans="1:11" x14ac:dyDescent="0.3">
      <c r="A72" s="11">
        <v>2</v>
      </c>
      <c r="B72" s="110" t="s">
        <v>241</v>
      </c>
      <c r="C72" s="111">
        <v>7128.7</v>
      </c>
      <c r="D72" s="112">
        <v>12</v>
      </c>
      <c r="E72" s="113">
        <v>-6.91</v>
      </c>
      <c r="F72" s="113">
        <v>96.96</v>
      </c>
      <c r="G72" s="113">
        <v>54.9</v>
      </c>
      <c r="H72" s="113">
        <v>52</v>
      </c>
      <c r="I72" s="6" t="s">
        <v>486</v>
      </c>
      <c r="J72" s="109" t="s">
        <v>228</v>
      </c>
      <c r="K72" s="11" t="s">
        <v>228</v>
      </c>
    </row>
    <row r="73" spans="1:11" x14ac:dyDescent="0.3">
      <c r="A73" s="1"/>
      <c r="B73" s="1" t="s">
        <v>242</v>
      </c>
      <c r="C73" s="7">
        <v>7657</v>
      </c>
      <c r="D73" s="7">
        <v>3</v>
      </c>
      <c r="E73" s="7"/>
      <c r="F73" s="7">
        <v>96.8</v>
      </c>
      <c r="G73" s="7">
        <v>56</v>
      </c>
      <c r="H73" s="7">
        <v>53</v>
      </c>
      <c r="I73" s="6" t="s">
        <v>487</v>
      </c>
      <c r="J73" s="2"/>
      <c r="K73" s="1"/>
    </row>
    <row r="74" spans="1:11" x14ac:dyDescent="0.3">
      <c r="A74" s="1">
        <v>3</v>
      </c>
      <c r="B74" s="1" t="s">
        <v>243</v>
      </c>
      <c r="C74" s="7">
        <v>6815.8</v>
      </c>
      <c r="D74" s="7">
        <v>19</v>
      </c>
      <c r="E74" s="7">
        <v>36.1</v>
      </c>
      <c r="F74" s="7">
        <v>98.8</v>
      </c>
      <c r="G74" s="7">
        <v>58.4</v>
      </c>
      <c r="H74" s="7">
        <v>55.3</v>
      </c>
      <c r="I74" s="6" t="s">
        <v>488</v>
      </c>
      <c r="J74" s="109" t="s">
        <v>0</v>
      </c>
      <c r="K74" s="11" t="s">
        <v>0</v>
      </c>
    </row>
    <row r="75" spans="1:11" x14ac:dyDescent="0.3">
      <c r="A75" s="1"/>
      <c r="B75" s="1" t="s">
        <v>244</v>
      </c>
      <c r="C75" s="7">
        <v>5004.6000000000004</v>
      </c>
      <c r="D75" s="7">
        <v>32</v>
      </c>
      <c r="E75" s="7"/>
      <c r="F75" s="7">
        <v>93.3</v>
      </c>
      <c r="G75" s="7">
        <v>54.4</v>
      </c>
      <c r="H75" s="7">
        <v>51.1</v>
      </c>
      <c r="I75" s="6" t="s">
        <v>489</v>
      </c>
      <c r="J75" s="2"/>
      <c r="K75" s="3"/>
    </row>
    <row r="76" spans="1:11" x14ac:dyDescent="0.3">
      <c r="A76" s="1"/>
      <c r="B76" s="1"/>
      <c r="C76" s="7"/>
      <c r="D76" s="7"/>
      <c r="E76" s="7"/>
      <c r="F76" s="7"/>
      <c r="G76" s="7"/>
      <c r="H76" s="7"/>
      <c r="I76" s="6"/>
      <c r="J76" s="2"/>
      <c r="K76" s="3"/>
    </row>
    <row r="77" spans="1:11" x14ac:dyDescent="0.3">
      <c r="A77" s="144" t="s">
        <v>245</v>
      </c>
      <c r="B77" s="145"/>
      <c r="C77" s="145"/>
      <c r="D77" s="145"/>
      <c r="E77" s="145"/>
      <c r="F77" s="145"/>
      <c r="G77" s="145"/>
      <c r="H77" s="145"/>
      <c r="I77" s="145"/>
      <c r="J77" s="145"/>
      <c r="K77" s="146"/>
    </row>
    <row r="78" spans="1:11" ht="31.2" x14ac:dyDescent="0.3">
      <c r="A78" s="11" t="s">
        <v>219</v>
      </c>
      <c r="B78" s="106" t="s">
        <v>2</v>
      </c>
      <c r="C78" s="107" t="s">
        <v>206</v>
      </c>
      <c r="D78" s="106" t="s">
        <v>3</v>
      </c>
      <c r="E78" s="108" t="s">
        <v>4</v>
      </c>
      <c r="F78" s="107" t="s">
        <v>207</v>
      </c>
      <c r="G78" s="107" t="s">
        <v>6</v>
      </c>
      <c r="H78" s="107" t="s">
        <v>7</v>
      </c>
      <c r="I78" s="106" t="s">
        <v>208</v>
      </c>
      <c r="J78" s="109"/>
      <c r="K78" s="3"/>
    </row>
    <row r="79" spans="1:11" x14ac:dyDescent="0.3">
      <c r="A79" s="1">
        <v>1</v>
      </c>
      <c r="B79" s="1" t="s">
        <v>246</v>
      </c>
      <c r="C79" s="8">
        <v>10039</v>
      </c>
      <c r="D79" s="7">
        <v>7</v>
      </c>
      <c r="E79" s="7">
        <v>-1.6</v>
      </c>
      <c r="F79" s="8">
        <v>92.33</v>
      </c>
      <c r="G79" s="8">
        <v>53.4</v>
      </c>
      <c r="H79" s="8">
        <v>51</v>
      </c>
      <c r="I79" s="6" t="s">
        <v>490</v>
      </c>
      <c r="J79" s="2" t="s">
        <v>0</v>
      </c>
      <c r="K79" s="1" t="s">
        <v>0</v>
      </c>
    </row>
    <row r="80" spans="1:11" x14ac:dyDescent="0.3">
      <c r="A80" s="1"/>
      <c r="B80" s="1" t="s">
        <v>247</v>
      </c>
      <c r="C80" s="8">
        <v>10204</v>
      </c>
      <c r="D80" s="7">
        <v>6</v>
      </c>
      <c r="E80" s="7"/>
      <c r="F80" s="8">
        <v>94.03</v>
      </c>
      <c r="G80" s="8">
        <v>55.05</v>
      </c>
      <c r="H80" s="8">
        <v>53.7</v>
      </c>
      <c r="I80" s="6" t="s">
        <v>491</v>
      </c>
      <c r="J80" s="2"/>
      <c r="K80" s="1"/>
    </row>
    <row r="81" spans="1:11" x14ac:dyDescent="0.3">
      <c r="A81" s="1">
        <v>2</v>
      </c>
      <c r="B81" s="1" t="s">
        <v>248</v>
      </c>
      <c r="C81" s="8">
        <v>9660.7999999999993</v>
      </c>
      <c r="D81" s="7">
        <v>10</v>
      </c>
      <c r="E81" s="7">
        <v>30.7</v>
      </c>
      <c r="F81" s="8">
        <v>89.4</v>
      </c>
      <c r="G81" s="8">
        <v>53</v>
      </c>
      <c r="H81" s="8">
        <v>50.6</v>
      </c>
      <c r="I81" s="6" t="s">
        <v>492</v>
      </c>
      <c r="J81" s="2" t="s">
        <v>0</v>
      </c>
      <c r="K81" s="1" t="s">
        <v>0</v>
      </c>
    </row>
    <row r="82" spans="1:11" x14ac:dyDescent="0.3">
      <c r="A82" s="1"/>
      <c r="B82" s="1" t="s">
        <v>230</v>
      </c>
      <c r="C82" s="8">
        <v>7389.4</v>
      </c>
      <c r="D82" s="7">
        <v>35</v>
      </c>
      <c r="E82" s="7"/>
      <c r="F82" s="8">
        <v>85.31</v>
      </c>
      <c r="G82" s="8">
        <v>48.1</v>
      </c>
      <c r="H82" s="8">
        <v>46.7</v>
      </c>
      <c r="I82" s="6" t="s">
        <v>493</v>
      </c>
      <c r="J82" s="2"/>
      <c r="K82" s="3"/>
    </row>
    <row r="83" spans="1:11" x14ac:dyDescent="0.3">
      <c r="A83" s="1"/>
      <c r="B83" s="1" t="s">
        <v>249</v>
      </c>
      <c r="C83" s="8">
        <v>857.4</v>
      </c>
      <c r="D83" s="7"/>
      <c r="E83" s="7"/>
      <c r="F83" s="8">
        <v>1.95</v>
      </c>
      <c r="G83" s="7"/>
      <c r="H83" s="7"/>
      <c r="I83" s="1"/>
      <c r="J83" s="2"/>
      <c r="K83" s="3"/>
    </row>
    <row r="84" spans="1:11" x14ac:dyDescent="0.3">
      <c r="A84" s="144" t="s">
        <v>250</v>
      </c>
      <c r="B84" s="145"/>
      <c r="C84" s="145"/>
      <c r="D84" s="145"/>
      <c r="E84" s="145"/>
      <c r="F84" s="145"/>
      <c r="G84" s="145"/>
      <c r="H84" s="145"/>
      <c r="I84" s="145"/>
      <c r="J84" s="145"/>
      <c r="K84" s="146"/>
    </row>
    <row r="85" spans="1:11" x14ac:dyDescent="0.3">
      <c r="A85" s="1">
        <v>1</v>
      </c>
      <c r="B85" s="1" t="s">
        <v>251</v>
      </c>
      <c r="C85" s="7">
        <v>6065.4</v>
      </c>
      <c r="D85" s="7">
        <v>1</v>
      </c>
      <c r="E85" s="7">
        <v>8.1</v>
      </c>
      <c r="F85" s="8">
        <v>88.84</v>
      </c>
      <c r="G85" s="7">
        <v>55.9</v>
      </c>
      <c r="H85" s="7">
        <v>52.9</v>
      </c>
      <c r="I85" s="6" t="s">
        <v>494</v>
      </c>
      <c r="J85" s="2" t="s">
        <v>0</v>
      </c>
      <c r="K85" s="1" t="s">
        <v>0</v>
      </c>
    </row>
    <row r="86" spans="1:11" x14ac:dyDescent="0.3">
      <c r="A86" s="1"/>
      <c r="B86" s="1" t="s">
        <v>252</v>
      </c>
      <c r="C86" s="7">
        <v>5613.8</v>
      </c>
      <c r="D86" s="7">
        <v>3</v>
      </c>
      <c r="E86" s="7"/>
      <c r="F86" s="8">
        <v>88.72</v>
      </c>
      <c r="G86" s="7">
        <v>56.1</v>
      </c>
      <c r="H86" s="7">
        <v>53.1</v>
      </c>
      <c r="I86" s="1" t="s">
        <v>495</v>
      </c>
      <c r="J86" s="2"/>
      <c r="K86" s="1"/>
    </row>
    <row r="87" spans="1:11" x14ac:dyDescent="0.3">
      <c r="A87" s="1">
        <v>2</v>
      </c>
      <c r="B87" s="1" t="s">
        <v>248</v>
      </c>
      <c r="C87" s="7">
        <v>4738.7</v>
      </c>
      <c r="D87" s="7">
        <v>20</v>
      </c>
      <c r="E87" s="7">
        <v>-12.8</v>
      </c>
      <c r="F87" s="8">
        <v>87.4</v>
      </c>
      <c r="G87" s="7">
        <v>54.9</v>
      </c>
      <c r="H87" s="7">
        <v>51.6</v>
      </c>
      <c r="I87" s="1" t="s">
        <v>450</v>
      </c>
      <c r="J87" s="2" t="s">
        <v>228</v>
      </c>
      <c r="K87" s="1" t="s">
        <v>228</v>
      </c>
    </row>
    <row r="88" spans="1:11" x14ac:dyDescent="0.3">
      <c r="A88" s="1"/>
      <c r="B88" s="1" t="s">
        <v>230</v>
      </c>
      <c r="C88" s="7">
        <v>5432.2</v>
      </c>
      <c r="D88" s="7">
        <v>7</v>
      </c>
      <c r="E88" s="7"/>
      <c r="F88" s="8">
        <v>85.01</v>
      </c>
      <c r="G88" s="7">
        <v>51.3</v>
      </c>
      <c r="H88" s="7">
        <v>47.8</v>
      </c>
      <c r="I88" s="1" t="s">
        <v>496</v>
      </c>
      <c r="J88" s="2"/>
      <c r="K88" s="3"/>
    </row>
    <row r="89" spans="1:11" x14ac:dyDescent="0.3">
      <c r="A89" s="1"/>
      <c r="B89" s="1" t="s">
        <v>249</v>
      </c>
      <c r="C89" s="7">
        <v>937.2</v>
      </c>
      <c r="D89" s="7"/>
      <c r="E89" s="7"/>
      <c r="F89" s="7"/>
      <c r="G89" s="7"/>
      <c r="H89" s="7"/>
      <c r="I89" s="1"/>
      <c r="J89" s="2"/>
      <c r="K89" s="3"/>
    </row>
    <row r="90" spans="1:11" x14ac:dyDescent="0.3">
      <c r="A90" s="144" t="s">
        <v>253</v>
      </c>
      <c r="B90" s="145"/>
      <c r="C90" s="145"/>
      <c r="D90" s="145"/>
      <c r="E90" s="145"/>
      <c r="F90" s="145"/>
      <c r="G90" s="145"/>
      <c r="H90" s="145"/>
      <c r="I90" s="145"/>
      <c r="J90" s="145"/>
      <c r="K90" s="146"/>
    </row>
    <row r="91" spans="1:11" x14ac:dyDescent="0.3">
      <c r="A91" s="1"/>
      <c r="B91" s="1" t="s">
        <v>248</v>
      </c>
      <c r="C91" s="7">
        <v>6972.1</v>
      </c>
      <c r="D91" s="7">
        <v>8</v>
      </c>
      <c r="E91" s="7">
        <v>21.47</v>
      </c>
      <c r="F91" s="8">
        <v>93.03</v>
      </c>
      <c r="G91" s="7">
        <v>56.4</v>
      </c>
      <c r="H91" s="7">
        <v>54.4</v>
      </c>
      <c r="I91" s="1" t="s">
        <v>451</v>
      </c>
      <c r="J91" s="2" t="s">
        <v>0</v>
      </c>
      <c r="K91" s="1" t="s">
        <v>0</v>
      </c>
    </row>
    <row r="92" spans="1:11" x14ac:dyDescent="0.3">
      <c r="A92" s="1"/>
      <c r="B92" s="1" t="s">
        <v>230</v>
      </c>
      <c r="C92" s="7">
        <v>5739.7</v>
      </c>
      <c r="D92" s="7">
        <v>36</v>
      </c>
      <c r="E92" s="7"/>
      <c r="F92" s="8">
        <v>88.6</v>
      </c>
      <c r="G92" s="7">
        <v>50.4</v>
      </c>
      <c r="H92" s="7">
        <v>48.5</v>
      </c>
      <c r="I92" s="1" t="s">
        <v>497</v>
      </c>
      <c r="J92" s="2"/>
      <c r="K92" s="1"/>
    </row>
    <row r="93" spans="1:11" x14ac:dyDescent="0.3">
      <c r="A93" s="1"/>
      <c r="B93" s="1" t="s">
        <v>249</v>
      </c>
      <c r="C93" s="7">
        <v>869.8</v>
      </c>
      <c r="D93" s="7"/>
      <c r="E93" s="7"/>
      <c r="F93" s="7"/>
      <c r="G93" s="7"/>
      <c r="H93" s="7"/>
      <c r="I93" s="1"/>
      <c r="J93" s="2"/>
      <c r="K93" s="1"/>
    </row>
    <row r="94" spans="1:11" x14ac:dyDescent="0.3">
      <c r="A94" s="1"/>
      <c r="B94" s="1"/>
      <c r="C94" s="1"/>
      <c r="D94" s="1"/>
      <c r="E94" s="1"/>
      <c r="F94" s="1"/>
      <c r="G94" s="1"/>
      <c r="H94" s="1"/>
      <c r="I94" s="1"/>
      <c r="J94" s="2"/>
      <c r="K94" s="1"/>
    </row>
    <row r="95" spans="1:11" x14ac:dyDescent="0.3">
      <c r="A95" s="144" t="s">
        <v>254</v>
      </c>
      <c r="B95" s="145"/>
      <c r="C95" s="145"/>
      <c r="D95" s="145"/>
      <c r="E95" s="145"/>
      <c r="F95" s="145"/>
      <c r="G95" s="145"/>
      <c r="H95" s="145"/>
      <c r="I95" s="145"/>
      <c r="J95" s="145"/>
      <c r="K95" s="146"/>
    </row>
    <row r="96" spans="1:11" x14ac:dyDescent="0.3">
      <c r="A96" s="1"/>
      <c r="B96" s="1" t="s">
        <v>248</v>
      </c>
      <c r="C96" s="8">
        <v>5352.5</v>
      </c>
      <c r="D96" s="7">
        <v>9</v>
      </c>
      <c r="E96" s="7">
        <v>28.7</v>
      </c>
      <c r="F96" s="8">
        <v>85</v>
      </c>
      <c r="G96" s="7">
        <v>53</v>
      </c>
      <c r="H96" s="7">
        <v>50.3</v>
      </c>
      <c r="I96" s="1" t="s">
        <v>498</v>
      </c>
      <c r="J96" s="2" t="s">
        <v>0</v>
      </c>
      <c r="K96" s="1" t="s">
        <v>0</v>
      </c>
    </row>
    <row r="97" spans="1:11" x14ac:dyDescent="0.3">
      <c r="A97" s="1"/>
      <c r="B97" s="1" t="s">
        <v>230</v>
      </c>
      <c r="C97" s="8">
        <v>4230.8</v>
      </c>
      <c r="D97" s="7">
        <v>34</v>
      </c>
      <c r="E97" s="7"/>
      <c r="F97" s="8">
        <v>80</v>
      </c>
      <c r="G97" s="7">
        <v>48.1</v>
      </c>
      <c r="H97" s="7">
        <v>45.7</v>
      </c>
      <c r="I97" s="1" t="s">
        <v>499</v>
      </c>
      <c r="J97" s="2"/>
      <c r="K97" s="1"/>
    </row>
    <row r="98" spans="1:11" x14ac:dyDescent="0.3">
      <c r="A98" s="1"/>
      <c r="B98" s="1" t="s">
        <v>249</v>
      </c>
      <c r="C98" s="8">
        <v>705.23</v>
      </c>
      <c r="D98" s="7"/>
      <c r="E98" s="7"/>
      <c r="F98" s="7"/>
      <c r="G98" s="7"/>
      <c r="H98" s="7"/>
      <c r="I98" s="1"/>
      <c r="J98" s="2"/>
      <c r="K98" s="1"/>
    </row>
    <row r="99" spans="1:11" x14ac:dyDescent="0.3">
      <c r="A99" s="1"/>
      <c r="B99" s="1"/>
      <c r="C99" s="1"/>
      <c r="D99" s="1"/>
      <c r="E99" s="1"/>
      <c r="F99" s="1"/>
      <c r="G99" s="1"/>
      <c r="H99" s="1"/>
      <c r="I99" s="1"/>
      <c r="J99" s="2"/>
      <c r="K99" s="1"/>
    </row>
    <row r="100" spans="1:11" x14ac:dyDescent="0.3">
      <c r="A100" s="144" t="s">
        <v>255</v>
      </c>
      <c r="B100" s="145"/>
      <c r="C100" s="145"/>
      <c r="D100" s="145"/>
      <c r="E100" s="145"/>
      <c r="F100" s="145"/>
      <c r="G100" s="145"/>
      <c r="H100" s="145"/>
      <c r="I100" s="145"/>
      <c r="J100" s="145"/>
      <c r="K100" s="146"/>
    </row>
    <row r="101" spans="1:11" x14ac:dyDescent="0.3">
      <c r="A101" s="1"/>
      <c r="B101" s="1" t="s">
        <v>256</v>
      </c>
      <c r="C101" s="7">
        <v>9279</v>
      </c>
      <c r="D101" s="7">
        <v>17</v>
      </c>
      <c r="E101" s="7">
        <v>25.57</v>
      </c>
      <c r="F101" s="8">
        <v>89.98</v>
      </c>
      <c r="G101" s="8">
        <v>52</v>
      </c>
      <c r="H101" s="8">
        <v>50.3</v>
      </c>
      <c r="I101" s="6" t="s">
        <v>500</v>
      </c>
      <c r="J101" s="2" t="s">
        <v>0</v>
      </c>
      <c r="K101" s="1" t="s">
        <v>0</v>
      </c>
    </row>
    <row r="102" spans="1:11" x14ac:dyDescent="0.3">
      <c r="A102" s="1"/>
      <c r="B102" s="1" t="s">
        <v>230</v>
      </c>
      <c r="C102" s="7">
        <v>7389.4</v>
      </c>
      <c r="D102" s="7">
        <v>35</v>
      </c>
      <c r="E102" s="7"/>
      <c r="F102" s="8">
        <v>85.3</v>
      </c>
      <c r="G102" s="8">
        <v>48.3</v>
      </c>
      <c r="H102" s="8">
        <v>46.7</v>
      </c>
      <c r="I102" s="6" t="s">
        <v>501</v>
      </c>
      <c r="J102" s="2"/>
      <c r="K102" s="1"/>
    </row>
    <row r="103" spans="1:11" x14ac:dyDescent="0.3">
      <c r="A103" s="1"/>
      <c r="B103" s="1" t="s">
        <v>249</v>
      </c>
      <c r="C103" s="7">
        <v>857.42</v>
      </c>
      <c r="D103" s="7"/>
      <c r="E103" s="7"/>
      <c r="F103" s="7"/>
      <c r="G103" s="7"/>
      <c r="H103" s="7"/>
      <c r="I103" s="1"/>
      <c r="J103" s="2"/>
      <c r="K103" s="1"/>
    </row>
    <row r="104" spans="1:11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2"/>
      <c r="K104" s="1"/>
    </row>
    <row r="105" spans="1:11" x14ac:dyDescent="0.3">
      <c r="A105" s="144" t="s">
        <v>257</v>
      </c>
      <c r="B105" s="145"/>
      <c r="C105" s="145"/>
      <c r="D105" s="145"/>
      <c r="E105" s="145"/>
      <c r="F105" s="145"/>
      <c r="G105" s="145"/>
      <c r="H105" s="145"/>
      <c r="I105" s="145"/>
      <c r="J105" s="145"/>
      <c r="K105" s="146"/>
    </row>
    <row r="106" spans="1:11" x14ac:dyDescent="0.3">
      <c r="A106" s="1"/>
      <c r="B106" s="1" t="s">
        <v>256</v>
      </c>
      <c r="C106" s="8">
        <v>4807.1000000000004</v>
      </c>
      <c r="D106" s="7">
        <v>18</v>
      </c>
      <c r="E106" s="7">
        <v>-11.5</v>
      </c>
      <c r="F106" s="8">
        <v>87.95</v>
      </c>
      <c r="G106" s="8">
        <v>54.2</v>
      </c>
      <c r="H106" s="8">
        <v>51.6</v>
      </c>
      <c r="I106" s="1" t="s">
        <v>502</v>
      </c>
      <c r="J106" s="2" t="s">
        <v>228</v>
      </c>
      <c r="K106" s="1" t="s">
        <v>228</v>
      </c>
    </row>
    <row r="107" spans="1:11" x14ac:dyDescent="0.3">
      <c r="A107" s="1"/>
      <c r="B107" s="1" t="s">
        <v>230</v>
      </c>
      <c r="C107" s="8">
        <v>5432.2</v>
      </c>
      <c r="D107" s="7">
        <v>7</v>
      </c>
      <c r="E107" s="7"/>
      <c r="F107" s="8">
        <v>85.01</v>
      </c>
      <c r="G107" s="8"/>
      <c r="H107" s="8">
        <v>47.8</v>
      </c>
      <c r="I107" s="1" t="s">
        <v>496</v>
      </c>
      <c r="J107" s="2"/>
      <c r="K107" s="1"/>
    </row>
    <row r="108" spans="1:11" x14ac:dyDescent="0.3">
      <c r="A108" s="1"/>
      <c r="B108" s="1" t="s">
        <v>249</v>
      </c>
      <c r="C108" s="8">
        <v>937.16</v>
      </c>
      <c r="D108" s="7"/>
      <c r="E108" s="7"/>
      <c r="F108" s="7"/>
      <c r="G108" s="7"/>
      <c r="H108" s="7"/>
      <c r="I108" s="1"/>
      <c r="J108" s="2"/>
      <c r="K108" s="1"/>
    </row>
    <row r="109" spans="1:11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2"/>
      <c r="K109" s="1"/>
    </row>
    <row r="110" spans="1:11" x14ac:dyDescent="0.3">
      <c r="A110" s="144" t="s">
        <v>258</v>
      </c>
      <c r="B110" s="145"/>
      <c r="C110" s="145"/>
      <c r="D110" s="145"/>
      <c r="E110" s="145"/>
      <c r="F110" s="145"/>
      <c r="G110" s="145"/>
      <c r="H110" s="145"/>
      <c r="I110" s="145"/>
      <c r="J110" s="145"/>
      <c r="K110" s="146"/>
    </row>
    <row r="111" spans="1:11" x14ac:dyDescent="0.3">
      <c r="A111" s="1"/>
      <c r="B111" s="1" t="s">
        <v>256</v>
      </c>
      <c r="C111" s="7">
        <v>6873.9</v>
      </c>
      <c r="D111" s="7">
        <v>27</v>
      </c>
      <c r="E111" s="8">
        <v>19.760000000000002</v>
      </c>
      <c r="F111" s="8">
        <v>92.54</v>
      </c>
      <c r="G111" s="8">
        <v>56.2</v>
      </c>
      <c r="H111" s="8">
        <v>54.2</v>
      </c>
      <c r="I111" s="1" t="s">
        <v>503</v>
      </c>
      <c r="J111" s="2" t="s">
        <v>0</v>
      </c>
      <c r="K111" s="1" t="s">
        <v>0</v>
      </c>
    </row>
    <row r="112" spans="1:11" x14ac:dyDescent="0.3">
      <c r="A112" s="1"/>
      <c r="B112" s="1" t="s">
        <v>230</v>
      </c>
      <c r="C112" s="7">
        <v>5739.7</v>
      </c>
      <c r="D112" s="7">
        <v>36</v>
      </c>
      <c r="E112" s="7"/>
      <c r="F112" s="8">
        <v>88.6</v>
      </c>
      <c r="G112" s="8"/>
      <c r="H112" s="8">
        <v>48.5</v>
      </c>
      <c r="I112" s="1" t="s">
        <v>497</v>
      </c>
      <c r="J112" s="2"/>
      <c r="K112" s="1"/>
    </row>
    <row r="113" spans="1:11" x14ac:dyDescent="0.3">
      <c r="A113" s="1"/>
      <c r="B113" s="1" t="s">
        <v>249</v>
      </c>
      <c r="C113" s="7">
        <v>869.8</v>
      </c>
      <c r="D113" s="7"/>
      <c r="E113" s="7"/>
      <c r="F113" s="7"/>
      <c r="G113" s="7"/>
      <c r="H113" s="7"/>
      <c r="I113" s="1"/>
      <c r="J113" s="2"/>
      <c r="K113" s="1"/>
    </row>
    <row r="114" spans="1:11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2"/>
      <c r="K114" s="1"/>
    </row>
    <row r="115" spans="1:11" x14ac:dyDescent="0.3">
      <c r="A115" s="144" t="s">
        <v>259</v>
      </c>
      <c r="B115" s="145"/>
      <c r="C115" s="145"/>
      <c r="D115" s="145"/>
      <c r="E115" s="145"/>
      <c r="F115" s="145"/>
      <c r="G115" s="145"/>
      <c r="H115" s="145"/>
      <c r="I115" s="145"/>
      <c r="J115" s="145"/>
      <c r="K115" s="146"/>
    </row>
    <row r="116" spans="1:11" x14ac:dyDescent="0.3">
      <c r="A116" s="1"/>
      <c r="B116" s="1" t="s">
        <v>256</v>
      </c>
      <c r="C116" s="8">
        <v>5352.5</v>
      </c>
      <c r="D116" s="7">
        <v>9</v>
      </c>
      <c r="E116" s="8">
        <v>26.51</v>
      </c>
      <c r="F116" s="8">
        <v>85</v>
      </c>
      <c r="G116" s="8">
        <v>52.7</v>
      </c>
      <c r="H116" s="9">
        <v>50.3</v>
      </c>
      <c r="I116" s="1" t="s">
        <v>498</v>
      </c>
      <c r="J116" s="2" t="s">
        <v>0</v>
      </c>
      <c r="K116" s="1" t="s">
        <v>0</v>
      </c>
    </row>
    <row r="117" spans="1:11" x14ac:dyDescent="0.3">
      <c r="A117" s="1"/>
      <c r="B117" s="1" t="s">
        <v>230</v>
      </c>
      <c r="C117" s="8">
        <v>4230.78</v>
      </c>
      <c r="D117" s="7">
        <v>34</v>
      </c>
      <c r="E117" s="7"/>
      <c r="F117" s="8">
        <v>80</v>
      </c>
      <c r="G117" s="8"/>
      <c r="H117" s="9">
        <v>45.7</v>
      </c>
      <c r="I117" s="1" t="s">
        <v>504</v>
      </c>
      <c r="J117" s="2"/>
      <c r="K117" s="1"/>
    </row>
    <row r="118" spans="1:11" x14ac:dyDescent="0.3">
      <c r="A118" s="1"/>
      <c r="B118" s="1" t="s">
        <v>249</v>
      </c>
      <c r="C118" s="8">
        <v>705.23</v>
      </c>
      <c r="D118" s="7"/>
      <c r="E118" s="7"/>
      <c r="F118" s="7"/>
      <c r="G118" s="7"/>
      <c r="H118" s="1"/>
      <c r="I118" s="1"/>
      <c r="J118" s="2"/>
      <c r="K118" s="1"/>
    </row>
    <row r="119" spans="1:11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2"/>
      <c r="K119" s="1"/>
    </row>
  </sheetData>
  <mergeCells count="25">
    <mergeCell ref="A95:K95"/>
    <mergeCell ref="A100:K100"/>
    <mergeCell ref="A105:K105"/>
    <mergeCell ref="A110:K110"/>
    <mergeCell ref="A115:K115"/>
    <mergeCell ref="B3:I3"/>
    <mergeCell ref="B53:H53"/>
    <mergeCell ref="B57:H57"/>
    <mergeCell ref="B61:H61"/>
    <mergeCell ref="B65:H65"/>
    <mergeCell ref="B4:I4"/>
    <mergeCell ref="B19:K19"/>
    <mergeCell ref="B28:K28"/>
    <mergeCell ref="B32:K32"/>
    <mergeCell ref="A40:K40"/>
    <mergeCell ref="A68:K68"/>
    <mergeCell ref="A45:K45"/>
    <mergeCell ref="A77:K77"/>
    <mergeCell ref="A84:K84"/>
    <mergeCell ref="A90:K90"/>
    <mergeCell ref="B63:J63"/>
    <mergeCell ref="B67:I67"/>
    <mergeCell ref="B51:J51"/>
    <mergeCell ref="B55:J55"/>
    <mergeCell ref="B59:J5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9"/>
  <sheetViews>
    <sheetView tabSelected="1" topLeftCell="A91" zoomScale="80" zoomScaleNormal="80" workbookViewId="0">
      <selection activeCell="G114" sqref="G114"/>
    </sheetView>
  </sheetViews>
  <sheetFormatPr defaultColWidth="8.69921875" defaultRowHeight="15.6" x14ac:dyDescent="0.3"/>
  <cols>
    <col min="1" max="1" width="5" style="165" customWidth="1"/>
    <col min="2" max="2" width="20.69921875" style="213" customWidth="1"/>
    <col min="3" max="3" width="10.19921875" style="213" customWidth="1"/>
    <col min="4" max="4" width="5.69921875" style="165" bestFit="1" customWidth="1"/>
    <col min="5" max="5" width="6.69921875" style="165" bestFit="1" customWidth="1"/>
    <col min="6" max="8" width="13.09765625" style="213" customWidth="1"/>
    <col min="9" max="9" width="18.09765625" style="71" bestFit="1" customWidth="1"/>
    <col min="10" max="10" width="42" style="213" customWidth="1"/>
    <col min="11" max="11" width="18.69921875" style="165" bestFit="1" customWidth="1"/>
    <col min="12" max="12" width="12.19921875" style="165" bestFit="1" customWidth="1"/>
    <col min="13" max="13" width="12.19921875" style="165" customWidth="1"/>
    <col min="14" max="16384" width="8.69921875" style="165"/>
  </cols>
  <sheetData>
    <row r="1" spans="1:13" s="160" customFormat="1" x14ac:dyDescent="0.3">
      <c r="A1" s="158"/>
      <c r="B1" s="158" t="s">
        <v>505</v>
      </c>
      <c r="C1" s="159"/>
      <c r="D1" s="158"/>
      <c r="E1" s="158"/>
      <c r="F1" s="159"/>
      <c r="G1" s="159"/>
      <c r="H1" s="159"/>
      <c r="I1" s="158"/>
      <c r="J1" s="159"/>
      <c r="K1" s="158"/>
      <c r="L1" s="158"/>
      <c r="M1" s="158"/>
    </row>
    <row r="2" spans="1:13" s="160" customFormat="1" x14ac:dyDescent="0.3">
      <c r="A2" s="161"/>
      <c r="B2" s="161" t="s">
        <v>399</v>
      </c>
      <c r="C2" s="162"/>
      <c r="D2" s="161"/>
      <c r="E2" s="161"/>
      <c r="F2" s="162"/>
      <c r="G2" s="162"/>
      <c r="H2" s="162"/>
      <c r="I2" s="161"/>
      <c r="J2" s="162"/>
      <c r="K2" s="161"/>
      <c r="L2" s="161"/>
      <c r="M2" s="161"/>
    </row>
    <row r="3" spans="1:13" s="160" customFormat="1" x14ac:dyDescent="0.3">
      <c r="B3" s="160" t="s">
        <v>400</v>
      </c>
      <c r="C3" s="163"/>
      <c r="F3" s="163"/>
      <c r="G3" s="163"/>
      <c r="H3" s="163"/>
      <c r="I3" s="164"/>
      <c r="J3" s="163"/>
    </row>
    <row r="4" spans="1:13" ht="46.8" x14ac:dyDescent="0.3">
      <c r="B4" s="166" t="s">
        <v>401</v>
      </c>
      <c r="C4" s="166" t="s">
        <v>402</v>
      </c>
      <c r="D4" s="167" t="s">
        <v>3</v>
      </c>
      <c r="E4" s="167" t="s">
        <v>4</v>
      </c>
      <c r="F4" s="166" t="s">
        <v>403</v>
      </c>
      <c r="G4" s="166" t="s">
        <v>404</v>
      </c>
      <c r="H4" s="166" t="s">
        <v>405</v>
      </c>
      <c r="I4" s="167" t="s">
        <v>406</v>
      </c>
      <c r="J4" s="166" t="s">
        <v>174</v>
      </c>
      <c r="K4" s="167" t="s">
        <v>547</v>
      </c>
      <c r="L4" s="164"/>
      <c r="M4" s="167" t="s">
        <v>507</v>
      </c>
    </row>
    <row r="5" spans="1:13" x14ac:dyDescent="0.3">
      <c r="B5" s="168" t="s">
        <v>407</v>
      </c>
      <c r="C5" s="169">
        <v>1738.29</v>
      </c>
      <c r="D5" s="169">
        <v>2</v>
      </c>
      <c r="E5" s="170">
        <f>(100*(C5-$C$12))/$C$12</f>
        <v>10.008606832305988</v>
      </c>
      <c r="F5" s="171">
        <v>7.9</v>
      </c>
      <c r="G5" s="171">
        <v>1.59</v>
      </c>
      <c r="H5" s="172">
        <v>100</v>
      </c>
      <c r="I5" s="173" t="s">
        <v>0</v>
      </c>
      <c r="J5" s="174" t="s">
        <v>508</v>
      </c>
      <c r="K5" s="173" t="s">
        <v>0</v>
      </c>
      <c r="L5" s="175"/>
      <c r="M5" s="173">
        <v>1</v>
      </c>
    </row>
    <row r="6" spans="1:13" x14ac:dyDescent="0.3">
      <c r="B6" s="168" t="s">
        <v>408</v>
      </c>
      <c r="C6" s="169">
        <v>1759.45</v>
      </c>
      <c r="D6" s="169">
        <v>1</v>
      </c>
      <c r="E6" s="170">
        <f>(100*(C6-$C$12))/$C$12</f>
        <v>11.347728682268654</v>
      </c>
      <c r="F6" s="171">
        <v>8.75</v>
      </c>
      <c r="G6" s="171">
        <v>1.53</v>
      </c>
      <c r="H6" s="172">
        <v>100</v>
      </c>
      <c r="I6" s="173" t="s">
        <v>0</v>
      </c>
      <c r="J6" s="174" t="s">
        <v>509</v>
      </c>
      <c r="K6" s="173" t="s">
        <v>0</v>
      </c>
      <c r="L6" s="175"/>
      <c r="M6" s="173" t="s">
        <v>510</v>
      </c>
    </row>
    <row r="7" spans="1:13" x14ac:dyDescent="0.3">
      <c r="B7" s="168" t="s">
        <v>409</v>
      </c>
      <c r="C7" s="169">
        <v>1668.68</v>
      </c>
      <c r="D7" s="169">
        <v>3</v>
      </c>
      <c r="E7" s="170">
        <f>(100*(C7-$C$12))/$C$12</f>
        <v>5.603300973331474</v>
      </c>
      <c r="F7" s="171">
        <v>7.98</v>
      </c>
      <c r="G7" s="171">
        <v>1.62</v>
      </c>
      <c r="H7" s="172">
        <v>100</v>
      </c>
      <c r="I7" s="173" t="s">
        <v>0</v>
      </c>
      <c r="J7" s="174" t="s">
        <v>511</v>
      </c>
      <c r="K7" s="173" t="s">
        <v>0</v>
      </c>
      <c r="L7" s="175"/>
      <c r="M7" s="173" t="s">
        <v>510</v>
      </c>
    </row>
    <row r="8" spans="1:13" x14ac:dyDescent="0.3">
      <c r="B8" s="168" t="s">
        <v>410</v>
      </c>
      <c r="C8" s="169">
        <v>1480.05</v>
      </c>
      <c r="D8" s="169">
        <v>5</v>
      </c>
      <c r="E8" s="170">
        <f>(100*(C8-$C$12))/$C$12</f>
        <v>-6.3342488640247154</v>
      </c>
      <c r="F8" s="171">
        <v>8.58</v>
      </c>
      <c r="G8" s="171">
        <v>1.64</v>
      </c>
      <c r="H8" s="176">
        <v>24.1</v>
      </c>
      <c r="I8" s="173" t="s">
        <v>0</v>
      </c>
      <c r="J8" s="174" t="s">
        <v>512</v>
      </c>
      <c r="K8" s="173" t="s">
        <v>0</v>
      </c>
      <c r="L8" s="175"/>
      <c r="M8" s="173" t="s">
        <v>510</v>
      </c>
    </row>
    <row r="9" spans="1:13" x14ac:dyDescent="0.3">
      <c r="B9" s="177" t="s">
        <v>411</v>
      </c>
      <c r="C9" s="178" t="s">
        <v>412</v>
      </c>
      <c r="D9" s="179" t="s">
        <v>412</v>
      </c>
      <c r="E9" s="180" t="s">
        <v>412</v>
      </c>
      <c r="F9" s="181" t="s">
        <v>412</v>
      </c>
      <c r="G9" s="181" t="s">
        <v>412</v>
      </c>
      <c r="H9" s="176">
        <v>100</v>
      </c>
      <c r="I9" s="182"/>
      <c r="J9" s="174" t="s">
        <v>513</v>
      </c>
      <c r="K9" s="173"/>
      <c r="L9" s="175"/>
      <c r="M9" s="173"/>
    </row>
    <row r="10" spans="1:13" x14ac:dyDescent="0.3">
      <c r="B10" s="177" t="s">
        <v>413</v>
      </c>
      <c r="C10" s="178">
        <v>1434.09</v>
      </c>
      <c r="D10" s="179">
        <v>7</v>
      </c>
      <c r="E10" s="183"/>
      <c r="F10" s="172">
        <v>8.68</v>
      </c>
      <c r="G10" s="172">
        <v>1.65</v>
      </c>
      <c r="H10" s="176">
        <v>100</v>
      </c>
      <c r="I10" s="182"/>
      <c r="J10" s="174" t="s">
        <v>514</v>
      </c>
      <c r="K10" s="173"/>
      <c r="L10" s="175"/>
      <c r="M10" s="173"/>
    </row>
    <row r="11" spans="1:13" ht="16.2" thickBot="1" x14ac:dyDescent="0.35">
      <c r="B11" s="184" t="s">
        <v>10</v>
      </c>
      <c r="C11" s="184">
        <v>179.31</v>
      </c>
      <c r="D11" s="184" t="s">
        <v>412</v>
      </c>
      <c r="E11" s="183"/>
      <c r="F11" s="172">
        <v>0.36</v>
      </c>
      <c r="G11" s="172">
        <v>0.11</v>
      </c>
      <c r="H11" s="172">
        <v>2.98</v>
      </c>
      <c r="I11" s="173"/>
      <c r="J11" s="28"/>
      <c r="K11" s="173"/>
      <c r="L11" s="175"/>
      <c r="M11" s="173"/>
    </row>
    <row r="12" spans="1:13" ht="16.2" thickBot="1" x14ac:dyDescent="0.35">
      <c r="B12" s="184" t="s">
        <v>515</v>
      </c>
      <c r="C12" s="214">
        <v>1580.14</v>
      </c>
      <c r="D12" s="185"/>
      <c r="E12" s="183"/>
      <c r="F12" s="172"/>
      <c r="G12" s="172"/>
      <c r="H12" s="172"/>
      <c r="I12" s="173"/>
      <c r="J12" s="28"/>
      <c r="K12" s="173"/>
      <c r="L12" s="175"/>
      <c r="M12" s="186"/>
    </row>
    <row r="13" spans="1:13" x14ac:dyDescent="0.3">
      <c r="B13" s="184" t="s">
        <v>516</v>
      </c>
      <c r="C13" s="187">
        <v>1434</v>
      </c>
      <c r="D13" s="183"/>
      <c r="E13" s="183"/>
      <c r="F13" s="172"/>
      <c r="G13" s="172"/>
      <c r="H13" s="172"/>
      <c r="I13" s="173"/>
      <c r="J13" s="28"/>
      <c r="K13" s="173"/>
      <c r="L13" s="175"/>
      <c r="M13" s="173"/>
    </row>
    <row r="14" spans="1:13" s="160" customFormat="1" x14ac:dyDescent="0.3">
      <c r="B14" s="160" t="s">
        <v>414</v>
      </c>
      <c r="C14" s="163"/>
      <c r="D14" s="188"/>
      <c r="E14" s="188"/>
      <c r="F14" s="189"/>
      <c r="G14" s="189"/>
      <c r="H14" s="189"/>
      <c r="J14" s="189"/>
      <c r="L14" s="164"/>
    </row>
    <row r="15" spans="1:13" ht="31.2" x14ac:dyDescent="0.3">
      <c r="B15" s="166" t="s">
        <v>401</v>
      </c>
      <c r="C15" s="166" t="s">
        <v>206</v>
      </c>
      <c r="D15" s="167" t="s">
        <v>3</v>
      </c>
      <c r="E15" s="167" t="s">
        <v>4</v>
      </c>
      <c r="F15" s="166" t="s">
        <v>403</v>
      </c>
      <c r="G15" s="166" t="s">
        <v>404</v>
      </c>
      <c r="H15" s="166" t="s">
        <v>405</v>
      </c>
      <c r="I15" s="167" t="s">
        <v>406</v>
      </c>
      <c r="J15" s="166"/>
      <c r="K15" s="167" t="s">
        <v>506</v>
      </c>
      <c r="L15" s="164"/>
      <c r="M15" s="167" t="s">
        <v>507</v>
      </c>
    </row>
    <row r="16" spans="1:13" x14ac:dyDescent="0.3">
      <c r="B16" s="168" t="s">
        <v>409</v>
      </c>
      <c r="C16" s="169">
        <v>2721.31</v>
      </c>
      <c r="D16" s="169">
        <v>1</v>
      </c>
      <c r="E16" s="170">
        <f>(100*(C16-$C$20))/$C$20</f>
        <v>6.2414110812667829</v>
      </c>
      <c r="F16" s="171"/>
      <c r="G16" s="171"/>
      <c r="H16" s="171"/>
      <c r="I16" s="173" t="s">
        <v>0</v>
      </c>
      <c r="J16" s="174"/>
      <c r="K16" s="173" t="s">
        <v>0</v>
      </c>
      <c r="L16" s="175"/>
      <c r="M16" s="173" t="s">
        <v>510</v>
      </c>
    </row>
    <row r="17" spans="2:13" ht="31.2" x14ac:dyDescent="0.3">
      <c r="B17" s="177" t="s">
        <v>418</v>
      </c>
      <c r="C17" s="178">
        <v>2339.63</v>
      </c>
      <c r="D17" s="179">
        <v>5</v>
      </c>
      <c r="E17" s="183"/>
      <c r="F17" s="172">
        <v>8.34</v>
      </c>
      <c r="G17" s="172">
        <v>1.18</v>
      </c>
      <c r="H17" s="172"/>
      <c r="I17" s="182"/>
      <c r="J17" s="174" t="s">
        <v>517</v>
      </c>
      <c r="K17" s="173"/>
      <c r="L17" s="175"/>
      <c r="M17" s="173"/>
    </row>
    <row r="18" spans="2:13" ht="31.2" x14ac:dyDescent="0.3">
      <c r="B18" s="190" t="s">
        <v>419</v>
      </c>
      <c r="C18" s="178">
        <v>2460.41</v>
      </c>
      <c r="D18" s="179">
        <v>3</v>
      </c>
      <c r="E18" s="183"/>
      <c r="F18" s="172">
        <v>8.27</v>
      </c>
      <c r="G18" s="172">
        <v>1.17</v>
      </c>
      <c r="H18" s="172"/>
      <c r="I18" s="182"/>
      <c r="J18" s="174" t="s">
        <v>518</v>
      </c>
      <c r="K18" s="173"/>
      <c r="L18" s="175"/>
      <c r="M18" s="173"/>
    </row>
    <row r="19" spans="2:13" ht="16.2" thickBot="1" x14ac:dyDescent="0.35">
      <c r="B19" s="184" t="s">
        <v>1</v>
      </c>
      <c r="C19" s="179">
        <v>159.87</v>
      </c>
      <c r="D19" s="184" t="s">
        <v>412</v>
      </c>
      <c r="E19" s="183"/>
      <c r="F19" s="172">
        <v>0.34</v>
      </c>
      <c r="G19" s="172">
        <v>0.06</v>
      </c>
      <c r="H19" s="172"/>
      <c r="I19" s="173"/>
      <c r="J19" s="28"/>
      <c r="K19" s="173"/>
      <c r="L19" s="175"/>
      <c r="M19" s="173"/>
    </row>
    <row r="20" spans="2:13" ht="16.2" thickBot="1" x14ac:dyDescent="0.35">
      <c r="B20" s="184" t="s">
        <v>515</v>
      </c>
      <c r="C20" s="215">
        <v>2561.44</v>
      </c>
      <c r="D20" s="191"/>
      <c r="E20" s="183"/>
      <c r="F20" s="172"/>
      <c r="G20" s="172"/>
      <c r="H20" s="172"/>
      <c r="I20" s="173"/>
      <c r="J20" s="28"/>
      <c r="K20" s="173"/>
      <c r="L20" s="175"/>
      <c r="M20" s="186"/>
    </row>
    <row r="21" spans="2:13" x14ac:dyDescent="0.3">
      <c r="B21" s="184" t="s">
        <v>516</v>
      </c>
      <c r="C21" s="192">
        <v>2460</v>
      </c>
      <c r="D21" s="183"/>
      <c r="E21" s="183"/>
      <c r="F21" s="172"/>
      <c r="G21" s="172"/>
      <c r="H21" s="172"/>
      <c r="I21" s="173"/>
      <c r="J21" s="28"/>
      <c r="K21" s="173"/>
      <c r="L21" s="175"/>
      <c r="M21" s="173"/>
    </row>
    <row r="22" spans="2:13" s="160" customFormat="1" x14ac:dyDescent="0.3">
      <c r="B22" s="160" t="s">
        <v>416</v>
      </c>
      <c r="C22" s="163"/>
      <c r="D22" s="188"/>
      <c r="E22" s="188"/>
      <c r="F22" s="189"/>
      <c r="G22" s="189"/>
      <c r="H22" s="189"/>
      <c r="J22" s="189"/>
      <c r="L22" s="164"/>
    </row>
    <row r="23" spans="2:13" s="160" customFormat="1" x14ac:dyDescent="0.3">
      <c r="B23" s="160" t="s">
        <v>415</v>
      </c>
      <c r="C23" s="163"/>
      <c r="D23" s="188"/>
      <c r="E23" s="188"/>
      <c r="F23" s="189"/>
      <c r="G23" s="189"/>
      <c r="H23" s="189"/>
      <c r="J23" s="189"/>
      <c r="L23" s="164"/>
    </row>
    <row r="24" spans="2:13" s="160" customFormat="1" x14ac:dyDescent="0.3">
      <c r="B24" s="160" t="s">
        <v>417</v>
      </c>
      <c r="C24" s="163"/>
      <c r="D24" s="188"/>
      <c r="E24" s="188"/>
      <c r="F24" s="189"/>
      <c r="G24" s="189"/>
      <c r="H24" s="189"/>
      <c r="J24" s="189"/>
      <c r="L24" s="164"/>
    </row>
    <row r="25" spans="2:13" ht="31.2" x14ac:dyDescent="0.3">
      <c r="B25" s="166" t="s">
        <v>401</v>
      </c>
      <c r="C25" s="166" t="s">
        <v>206</v>
      </c>
      <c r="D25" s="167" t="s">
        <v>3</v>
      </c>
      <c r="E25" s="167" t="s">
        <v>4</v>
      </c>
      <c r="F25" s="166" t="s">
        <v>403</v>
      </c>
      <c r="G25" s="166" t="s">
        <v>404</v>
      </c>
      <c r="H25" s="166" t="s">
        <v>405</v>
      </c>
      <c r="I25" s="167" t="s">
        <v>406</v>
      </c>
      <c r="J25" s="166"/>
      <c r="K25" s="167" t="s">
        <v>506</v>
      </c>
      <c r="L25" s="164"/>
      <c r="M25" s="167" t="s">
        <v>507</v>
      </c>
    </row>
    <row r="26" spans="2:13" ht="31.2" x14ac:dyDescent="0.3">
      <c r="B26" s="168" t="s">
        <v>408</v>
      </c>
      <c r="C26" s="169">
        <v>1474.67</v>
      </c>
      <c r="D26" s="169">
        <v>1</v>
      </c>
      <c r="E26" s="170">
        <f>(100*(C26-$C$31))/$C$31</f>
        <v>4.0779453592021939</v>
      </c>
      <c r="F26" s="171">
        <v>8.91</v>
      </c>
      <c r="G26" s="171">
        <v>1.25</v>
      </c>
      <c r="H26" s="171"/>
      <c r="I26" s="173" t="s">
        <v>0</v>
      </c>
      <c r="J26" s="174" t="s">
        <v>519</v>
      </c>
      <c r="K26" s="173" t="s">
        <v>0</v>
      </c>
      <c r="L26" s="175"/>
      <c r="M26" s="173" t="s">
        <v>510</v>
      </c>
    </row>
    <row r="27" spans="2:13" ht="31.2" x14ac:dyDescent="0.3">
      <c r="B27" s="177" t="s">
        <v>418</v>
      </c>
      <c r="C27" s="178">
        <v>925.26</v>
      </c>
      <c r="D27" s="179">
        <v>8</v>
      </c>
      <c r="E27" s="183"/>
      <c r="F27" s="172">
        <v>8.34</v>
      </c>
      <c r="G27" s="172">
        <v>1.18</v>
      </c>
      <c r="H27" s="172"/>
      <c r="I27" s="182"/>
      <c r="J27" s="174" t="s">
        <v>517</v>
      </c>
      <c r="K27" s="173"/>
      <c r="L27" s="175"/>
      <c r="M27" s="173"/>
    </row>
    <row r="28" spans="2:13" ht="31.2" x14ac:dyDescent="0.3">
      <c r="B28" s="190" t="s">
        <v>419</v>
      </c>
      <c r="C28" s="178">
        <v>1416.89</v>
      </c>
      <c r="D28" s="179">
        <v>2</v>
      </c>
      <c r="E28" s="183"/>
      <c r="F28" s="172">
        <v>8.27</v>
      </c>
      <c r="G28" s="172">
        <v>1.17</v>
      </c>
      <c r="H28" s="172"/>
      <c r="I28" s="182"/>
      <c r="J28" s="174" t="s">
        <v>518</v>
      </c>
      <c r="K28" s="173"/>
      <c r="L28" s="175"/>
      <c r="M28" s="173"/>
    </row>
    <row r="29" spans="2:13" x14ac:dyDescent="0.3">
      <c r="B29" s="184" t="s">
        <v>1</v>
      </c>
      <c r="C29" s="179">
        <v>147.01</v>
      </c>
      <c r="D29" s="184" t="s">
        <v>412</v>
      </c>
      <c r="E29" s="183"/>
      <c r="F29" s="172">
        <v>0.34</v>
      </c>
      <c r="G29" s="172">
        <v>0.06</v>
      </c>
      <c r="H29" s="172"/>
      <c r="I29" s="173"/>
      <c r="J29" s="28"/>
      <c r="K29" s="173"/>
      <c r="L29" s="175"/>
      <c r="M29" s="173"/>
    </row>
    <row r="30" spans="2:13" ht="16.2" thickBot="1" x14ac:dyDescent="0.35">
      <c r="B30" s="184" t="s">
        <v>515</v>
      </c>
      <c r="C30" s="193">
        <v>1327.66</v>
      </c>
      <c r="D30" s="183"/>
      <c r="E30" s="183"/>
      <c r="F30" s="172"/>
      <c r="G30" s="172"/>
      <c r="H30" s="172"/>
      <c r="I30" s="173"/>
      <c r="J30" s="28"/>
      <c r="K30" s="173"/>
      <c r="L30" s="175"/>
      <c r="M30" s="173"/>
    </row>
    <row r="31" spans="2:13" ht="16.2" thickBot="1" x14ac:dyDescent="0.35">
      <c r="B31" s="194" t="s">
        <v>516</v>
      </c>
      <c r="C31" s="215">
        <v>1416.89</v>
      </c>
      <c r="D31" s="191"/>
      <c r="E31" s="183"/>
      <c r="F31" s="172"/>
      <c r="G31" s="172"/>
      <c r="H31" s="172"/>
      <c r="I31" s="173"/>
      <c r="J31" s="28"/>
      <c r="K31" s="173"/>
      <c r="L31" s="175"/>
      <c r="M31" s="186"/>
    </row>
    <row r="32" spans="2:13" s="160" customFormat="1" x14ac:dyDescent="0.3">
      <c r="B32" s="160" t="s">
        <v>420</v>
      </c>
      <c r="C32" s="163"/>
      <c r="D32" s="188"/>
      <c r="E32" s="188"/>
      <c r="F32" s="189"/>
      <c r="G32" s="189"/>
      <c r="H32" s="189"/>
      <c r="J32" s="189"/>
      <c r="L32" s="164"/>
    </row>
    <row r="33" spans="1:13" ht="31.2" x14ac:dyDescent="0.3">
      <c r="B33" s="166" t="s">
        <v>401</v>
      </c>
      <c r="C33" s="166" t="s">
        <v>206</v>
      </c>
      <c r="D33" s="167" t="s">
        <v>3</v>
      </c>
      <c r="E33" s="167" t="s">
        <v>4</v>
      </c>
      <c r="F33" s="166" t="s">
        <v>403</v>
      </c>
      <c r="G33" s="166" t="s">
        <v>404</v>
      </c>
      <c r="H33" s="166" t="s">
        <v>405</v>
      </c>
      <c r="I33" s="167" t="s">
        <v>406</v>
      </c>
      <c r="J33" s="166"/>
      <c r="K33" s="167" t="s">
        <v>506</v>
      </c>
      <c r="L33" s="164"/>
      <c r="M33" s="167" t="s">
        <v>507</v>
      </c>
    </row>
    <row r="34" spans="1:13" ht="31.2" x14ac:dyDescent="0.3">
      <c r="B34" s="168" t="s">
        <v>408</v>
      </c>
      <c r="C34" s="169">
        <v>1900.52</v>
      </c>
      <c r="D34" s="169">
        <v>1</v>
      </c>
      <c r="E34" s="170">
        <f>(100*(C34-$C$39))/$C$39</f>
        <v>10.763241327862742</v>
      </c>
      <c r="F34" s="171">
        <v>7.67</v>
      </c>
      <c r="G34" s="171">
        <v>1.5</v>
      </c>
      <c r="H34" s="171"/>
      <c r="I34" s="173" t="s">
        <v>0</v>
      </c>
      <c r="J34" s="174" t="s">
        <v>520</v>
      </c>
      <c r="K34" s="173" t="s">
        <v>0</v>
      </c>
      <c r="L34" s="175"/>
      <c r="M34" s="173" t="s">
        <v>510</v>
      </c>
    </row>
    <row r="35" spans="1:13" ht="31.2" x14ac:dyDescent="0.3">
      <c r="B35" s="177" t="s">
        <v>418</v>
      </c>
      <c r="C35" s="178">
        <v>936.85</v>
      </c>
      <c r="D35" s="179">
        <v>8</v>
      </c>
      <c r="E35" s="183"/>
      <c r="F35" s="172">
        <v>7.15</v>
      </c>
      <c r="G35" s="172">
        <v>1.35</v>
      </c>
      <c r="H35" s="172"/>
      <c r="I35" s="182"/>
      <c r="J35" s="174" t="s">
        <v>521</v>
      </c>
      <c r="K35" s="173"/>
      <c r="L35" s="175"/>
      <c r="M35" s="173"/>
    </row>
    <row r="36" spans="1:13" ht="31.2" x14ac:dyDescent="0.3">
      <c r="B36" s="190" t="s">
        <v>419</v>
      </c>
      <c r="C36" s="178">
        <v>1715.84</v>
      </c>
      <c r="D36" s="179">
        <v>2</v>
      </c>
      <c r="E36" s="183"/>
      <c r="F36" s="172">
        <v>8.6300000000000008</v>
      </c>
      <c r="G36" s="172">
        <v>1.56</v>
      </c>
      <c r="H36" s="172"/>
      <c r="I36" s="182"/>
      <c r="J36" s="174" t="s">
        <v>522</v>
      </c>
      <c r="K36" s="173"/>
      <c r="L36" s="175"/>
      <c r="M36" s="173"/>
    </row>
    <row r="37" spans="1:13" x14ac:dyDescent="0.3">
      <c r="B37" s="184" t="s">
        <v>1</v>
      </c>
      <c r="C37" s="179">
        <v>270.44</v>
      </c>
      <c r="D37" s="184" t="s">
        <v>412</v>
      </c>
      <c r="E37" s="183"/>
      <c r="F37" s="172">
        <v>0.85</v>
      </c>
      <c r="G37" s="172">
        <v>0.14000000000000001</v>
      </c>
      <c r="H37" s="172"/>
      <c r="I37" s="173"/>
      <c r="J37" s="28"/>
      <c r="K37" s="173"/>
      <c r="L37" s="175"/>
      <c r="M37" s="173"/>
    </row>
    <row r="38" spans="1:13" ht="16.2" thickBot="1" x14ac:dyDescent="0.35">
      <c r="B38" s="184" t="s">
        <v>515</v>
      </c>
      <c r="C38" s="193">
        <v>1630.08</v>
      </c>
      <c r="D38" s="183"/>
      <c r="E38" s="183"/>
      <c r="F38" s="172"/>
      <c r="G38" s="172"/>
      <c r="H38" s="172"/>
      <c r="I38" s="173"/>
      <c r="J38" s="28"/>
      <c r="K38" s="173"/>
      <c r="L38" s="175"/>
      <c r="M38" s="173"/>
    </row>
    <row r="39" spans="1:13" ht="16.2" thickBot="1" x14ac:dyDescent="0.35">
      <c r="B39" s="184" t="s">
        <v>516</v>
      </c>
      <c r="C39" s="215">
        <v>1715.84</v>
      </c>
      <c r="D39" s="191"/>
      <c r="E39" s="183"/>
      <c r="F39" s="172"/>
      <c r="G39" s="172"/>
      <c r="H39" s="172"/>
      <c r="I39" s="173"/>
      <c r="J39" s="28"/>
      <c r="K39" s="173"/>
      <c r="L39" s="175"/>
      <c r="M39" s="186"/>
    </row>
    <row r="40" spans="1:13" s="160" customFormat="1" x14ac:dyDescent="0.3">
      <c r="A40" s="161"/>
      <c r="B40" s="161" t="s">
        <v>154</v>
      </c>
      <c r="C40" s="162"/>
      <c r="D40" s="161"/>
      <c r="E40" s="161"/>
      <c r="F40" s="162"/>
      <c r="G40" s="162"/>
      <c r="H40" s="162"/>
      <c r="I40" s="161"/>
      <c r="J40" s="162"/>
      <c r="K40" s="161"/>
      <c r="L40" s="161"/>
      <c r="M40" s="161"/>
    </row>
    <row r="41" spans="1:13" s="188" customFormat="1" x14ac:dyDescent="0.3">
      <c r="B41" s="188" t="s">
        <v>421</v>
      </c>
      <c r="C41" s="189"/>
      <c r="F41" s="189"/>
      <c r="G41" s="189"/>
      <c r="H41" s="189"/>
      <c r="J41" s="189"/>
    </row>
    <row r="42" spans="1:13" s="160" customFormat="1" x14ac:dyDescent="0.3">
      <c r="A42" s="158"/>
      <c r="B42" s="158" t="s">
        <v>422</v>
      </c>
      <c r="C42" s="159"/>
      <c r="D42" s="158"/>
      <c r="E42" s="158"/>
      <c r="F42" s="159"/>
      <c r="G42" s="159"/>
      <c r="H42" s="159"/>
      <c r="I42" s="158"/>
      <c r="J42" s="159"/>
      <c r="K42" s="158"/>
      <c r="L42" s="158"/>
      <c r="M42" s="158"/>
    </row>
    <row r="43" spans="1:13" s="160" customFormat="1" x14ac:dyDescent="0.3">
      <c r="A43" s="161"/>
      <c r="B43" s="161" t="s">
        <v>399</v>
      </c>
      <c r="C43" s="162"/>
      <c r="D43" s="161"/>
      <c r="E43" s="161"/>
      <c r="F43" s="162"/>
      <c r="G43" s="162"/>
      <c r="H43" s="162"/>
      <c r="I43" s="161"/>
      <c r="J43" s="162"/>
      <c r="K43" s="161"/>
      <c r="L43" s="161"/>
      <c r="M43" s="161"/>
    </row>
    <row r="44" spans="1:13" s="160" customFormat="1" x14ac:dyDescent="0.3">
      <c r="B44" s="160" t="s">
        <v>423</v>
      </c>
      <c r="C44" s="163"/>
      <c r="D44" s="188"/>
      <c r="E44" s="188"/>
      <c r="F44" s="189"/>
      <c r="G44" s="189"/>
      <c r="H44" s="189"/>
      <c r="J44" s="189"/>
      <c r="L44" s="164"/>
    </row>
    <row r="45" spans="1:13" ht="46.8" x14ac:dyDescent="0.3">
      <c r="B45" s="166" t="s">
        <v>401</v>
      </c>
      <c r="C45" s="166" t="s">
        <v>424</v>
      </c>
      <c r="D45" s="167" t="s">
        <v>3</v>
      </c>
      <c r="E45" s="167" t="s">
        <v>4</v>
      </c>
      <c r="F45" s="166" t="s">
        <v>425</v>
      </c>
      <c r="G45" s="166" t="s">
        <v>58</v>
      </c>
      <c r="H45" s="166" t="s">
        <v>59</v>
      </c>
      <c r="I45" s="167" t="s">
        <v>406</v>
      </c>
      <c r="J45" s="166"/>
      <c r="K45" s="167" t="s">
        <v>506</v>
      </c>
      <c r="L45" s="164"/>
      <c r="M45" s="167" t="s">
        <v>507</v>
      </c>
    </row>
    <row r="46" spans="1:13" x14ac:dyDescent="0.3">
      <c r="B46" s="195" t="s">
        <v>426</v>
      </c>
      <c r="C46" s="196">
        <v>11251.35</v>
      </c>
      <c r="D46" s="196">
        <v>4</v>
      </c>
      <c r="E46" s="170">
        <f>(100*(C46-$C$52))/$C$52</f>
        <v>2.5714540972607107</v>
      </c>
      <c r="F46" s="171">
        <v>15.27</v>
      </c>
      <c r="G46" s="171">
        <v>56.22</v>
      </c>
      <c r="H46" s="171">
        <v>53.28</v>
      </c>
      <c r="I46" s="173" t="s">
        <v>0</v>
      </c>
      <c r="J46" s="174" t="s">
        <v>523</v>
      </c>
      <c r="K46" s="173" t="s">
        <v>0</v>
      </c>
      <c r="L46" s="175"/>
      <c r="M46" s="33" t="s">
        <v>524</v>
      </c>
    </row>
    <row r="47" spans="1:13" x14ac:dyDescent="0.3">
      <c r="B47" s="195" t="s">
        <v>427</v>
      </c>
      <c r="C47" s="196">
        <v>11574.18</v>
      </c>
      <c r="D47" s="196">
        <v>2</v>
      </c>
      <c r="E47" s="170">
        <f>(100*(C47-$C$52))/$C$52</f>
        <v>5.5144913795618269</v>
      </c>
      <c r="F47" s="171">
        <v>15.97</v>
      </c>
      <c r="G47" s="171">
        <v>53.89</v>
      </c>
      <c r="H47" s="171">
        <v>51.22</v>
      </c>
      <c r="I47" s="173" t="s">
        <v>0</v>
      </c>
      <c r="J47" s="174" t="s">
        <v>525</v>
      </c>
      <c r="K47" s="173" t="s">
        <v>0</v>
      </c>
      <c r="L47" s="175"/>
      <c r="M47" s="33" t="s">
        <v>524</v>
      </c>
    </row>
    <row r="48" spans="1:13" x14ac:dyDescent="0.3">
      <c r="B48" s="195" t="s">
        <v>428</v>
      </c>
      <c r="C48" s="196">
        <v>11551.92</v>
      </c>
      <c r="D48" s="196">
        <v>3</v>
      </c>
      <c r="E48" s="170">
        <f>(100*(C48-$C$52))/$C$52</f>
        <v>5.3115610140319092</v>
      </c>
      <c r="F48" s="171">
        <v>16.12</v>
      </c>
      <c r="G48" s="171">
        <v>54.72</v>
      </c>
      <c r="H48" s="171">
        <v>52.5</v>
      </c>
      <c r="I48" s="173" t="s">
        <v>0</v>
      </c>
      <c r="J48" s="174" t="s">
        <v>526</v>
      </c>
      <c r="K48" s="173" t="s">
        <v>0</v>
      </c>
      <c r="L48" s="175"/>
      <c r="M48" s="173"/>
    </row>
    <row r="49" spans="2:13" x14ac:dyDescent="0.3">
      <c r="B49" s="197" t="s">
        <v>429</v>
      </c>
      <c r="C49" s="198">
        <v>9609.4</v>
      </c>
      <c r="D49" s="183">
        <v>8</v>
      </c>
      <c r="E49" s="183"/>
      <c r="F49" s="172">
        <v>15.77</v>
      </c>
      <c r="G49" s="172">
        <v>52.83</v>
      </c>
      <c r="H49" s="172">
        <v>50</v>
      </c>
      <c r="I49" s="182"/>
      <c r="J49" s="174" t="s">
        <v>527</v>
      </c>
      <c r="K49" s="173"/>
      <c r="L49" s="175"/>
      <c r="M49" s="173"/>
    </row>
    <row r="50" spans="2:13" x14ac:dyDescent="0.3">
      <c r="B50" s="197" t="s">
        <v>430</v>
      </c>
      <c r="C50" s="198">
        <v>10669.28</v>
      </c>
      <c r="D50" s="183">
        <v>6</v>
      </c>
      <c r="E50" s="183"/>
      <c r="F50" s="172">
        <v>16.239999999999998</v>
      </c>
      <c r="G50" s="172">
        <v>56.44</v>
      </c>
      <c r="H50" s="172">
        <v>53.89</v>
      </c>
      <c r="I50" s="182"/>
      <c r="J50" s="174" t="s">
        <v>528</v>
      </c>
      <c r="K50" s="173"/>
      <c r="L50" s="175"/>
      <c r="M50" s="173"/>
    </row>
    <row r="51" spans="2:13" ht="16.2" thickBot="1" x14ac:dyDescent="0.35">
      <c r="B51" s="199" t="s">
        <v>1</v>
      </c>
      <c r="C51" s="200">
        <v>952.66</v>
      </c>
      <c r="D51" s="183" t="s">
        <v>412</v>
      </c>
      <c r="E51" s="183"/>
      <c r="F51" s="172">
        <v>0.97</v>
      </c>
      <c r="G51" s="172">
        <v>1.06</v>
      </c>
      <c r="H51" s="172">
        <v>0.99</v>
      </c>
      <c r="I51" s="173"/>
      <c r="J51" s="28"/>
      <c r="K51" s="173"/>
      <c r="L51" s="175"/>
      <c r="M51" s="173"/>
    </row>
    <row r="52" spans="2:13" ht="16.2" thickBot="1" x14ac:dyDescent="0.35">
      <c r="B52" s="199" t="s">
        <v>515</v>
      </c>
      <c r="C52" s="215">
        <v>10969.28</v>
      </c>
      <c r="D52" s="191"/>
      <c r="E52" s="183"/>
      <c r="F52" s="172"/>
      <c r="G52" s="172"/>
      <c r="H52" s="172"/>
      <c r="I52" s="173"/>
      <c r="J52" s="28"/>
      <c r="K52" s="173"/>
      <c r="L52" s="175"/>
      <c r="M52" s="186"/>
    </row>
    <row r="53" spans="2:13" x14ac:dyDescent="0.3">
      <c r="B53" s="199" t="s">
        <v>516</v>
      </c>
      <c r="C53" s="192">
        <v>10669</v>
      </c>
      <c r="D53" s="183"/>
      <c r="E53" s="183"/>
      <c r="F53" s="172"/>
      <c r="G53" s="172"/>
      <c r="H53" s="172"/>
      <c r="I53" s="173"/>
      <c r="J53" s="28"/>
      <c r="K53" s="173"/>
      <c r="L53" s="175"/>
      <c r="M53" s="173"/>
    </row>
    <row r="54" spans="2:13" s="160" customFormat="1" x14ac:dyDescent="0.3">
      <c r="B54" s="160" t="s">
        <v>431</v>
      </c>
      <c r="C54" s="163"/>
      <c r="D54" s="188"/>
      <c r="E54" s="188"/>
      <c r="F54" s="189"/>
      <c r="G54" s="189"/>
      <c r="H54" s="189"/>
      <c r="J54" s="189"/>
      <c r="L54" s="164"/>
    </row>
    <row r="55" spans="2:13" ht="31.2" x14ac:dyDescent="0.3">
      <c r="B55" s="166" t="s">
        <v>401</v>
      </c>
      <c r="C55" s="166" t="s">
        <v>206</v>
      </c>
      <c r="D55" s="167" t="s">
        <v>3</v>
      </c>
      <c r="E55" s="167" t="s">
        <v>4</v>
      </c>
      <c r="F55" s="166" t="s">
        <v>425</v>
      </c>
      <c r="G55" s="166" t="s">
        <v>58</v>
      </c>
      <c r="H55" s="166" t="s">
        <v>59</v>
      </c>
      <c r="I55" s="167" t="s">
        <v>406</v>
      </c>
      <c r="J55" s="166"/>
      <c r="K55" s="167" t="s">
        <v>506</v>
      </c>
      <c r="L55" s="164"/>
      <c r="M55" s="167" t="s">
        <v>507</v>
      </c>
    </row>
    <row r="56" spans="2:13" ht="31.2" x14ac:dyDescent="0.3">
      <c r="B56" s="201" t="s">
        <v>432</v>
      </c>
      <c r="C56" s="202">
        <v>12314.17</v>
      </c>
      <c r="D56" s="203">
        <v>1</v>
      </c>
      <c r="E56" s="170">
        <f>(100*(C56-$C$63))/$C$63</f>
        <v>5.1504568354538476</v>
      </c>
      <c r="F56" s="171">
        <v>13.01</v>
      </c>
      <c r="G56" s="171">
        <v>54.92</v>
      </c>
      <c r="H56" s="171">
        <v>52.92</v>
      </c>
      <c r="I56" s="173" t="s">
        <v>0</v>
      </c>
      <c r="J56" s="174" t="s">
        <v>529</v>
      </c>
      <c r="K56" s="173" t="s">
        <v>0</v>
      </c>
      <c r="L56" s="175"/>
      <c r="M56" s="173"/>
    </row>
    <row r="57" spans="2:13" ht="31.2" x14ac:dyDescent="0.3">
      <c r="B57" s="201" t="s">
        <v>433</v>
      </c>
      <c r="C57" s="202">
        <v>12020.77</v>
      </c>
      <c r="D57" s="203">
        <v>4</v>
      </c>
      <c r="E57" s="170">
        <f>(100*(C57-$C$63))/$C$63</f>
        <v>2.6451199726752663</v>
      </c>
      <c r="F57" s="171">
        <v>15.36</v>
      </c>
      <c r="G57" s="171">
        <v>50.92</v>
      </c>
      <c r="H57" s="171">
        <v>48.92</v>
      </c>
      <c r="I57" s="173" t="s">
        <v>0</v>
      </c>
      <c r="J57" s="174" t="s">
        <v>530</v>
      </c>
      <c r="K57" s="173" t="s">
        <v>0</v>
      </c>
      <c r="L57" s="175"/>
      <c r="M57" s="173"/>
    </row>
    <row r="58" spans="2:13" ht="31.2" x14ac:dyDescent="0.3">
      <c r="B58" s="201" t="s">
        <v>428</v>
      </c>
      <c r="C58" s="202">
        <v>12125.95</v>
      </c>
      <c r="D58" s="203">
        <v>3</v>
      </c>
      <c r="E58" s="170">
        <f>(100*(C58-$C$63))/$C$63</f>
        <v>3.543249935957653</v>
      </c>
      <c r="F58" s="171">
        <v>15.5</v>
      </c>
      <c r="G58" s="171">
        <v>50.83</v>
      </c>
      <c r="H58" s="171">
        <v>48.58</v>
      </c>
      <c r="I58" s="173" t="s">
        <v>0</v>
      </c>
      <c r="J58" s="174" t="s">
        <v>531</v>
      </c>
      <c r="K58" s="173" t="s">
        <v>0</v>
      </c>
      <c r="L58" s="175"/>
      <c r="M58" s="173"/>
    </row>
    <row r="59" spans="2:13" ht="31.2" x14ac:dyDescent="0.3">
      <c r="B59" s="204" t="s">
        <v>430</v>
      </c>
      <c r="C59" s="198">
        <v>11710.91</v>
      </c>
      <c r="D59" s="183">
        <v>5</v>
      </c>
      <c r="E59" s="183"/>
      <c r="F59" s="172">
        <v>15.76</v>
      </c>
      <c r="G59" s="172">
        <v>53.83</v>
      </c>
      <c r="H59" s="172">
        <v>51.92</v>
      </c>
      <c r="I59" s="182"/>
      <c r="J59" s="174" t="s">
        <v>532</v>
      </c>
      <c r="K59" s="173"/>
      <c r="L59" s="175"/>
      <c r="M59" s="173"/>
    </row>
    <row r="60" spans="2:13" ht="31.2" x14ac:dyDescent="0.3">
      <c r="B60" s="204" t="s">
        <v>434</v>
      </c>
      <c r="C60" s="198">
        <v>10934.84</v>
      </c>
      <c r="D60" s="183">
        <v>8</v>
      </c>
      <c r="E60" s="183"/>
      <c r="F60" s="172">
        <v>12.54</v>
      </c>
      <c r="G60" s="172">
        <v>49.67</v>
      </c>
      <c r="H60" s="172">
        <v>47.67</v>
      </c>
      <c r="I60" s="182"/>
      <c r="J60" s="174" t="s">
        <v>533</v>
      </c>
      <c r="K60" s="173"/>
      <c r="L60" s="175"/>
      <c r="M60" s="173"/>
    </row>
    <row r="61" spans="2:13" x14ac:dyDescent="0.3">
      <c r="B61" s="194" t="s">
        <v>1</v>
      </c>
      <c r="C61" s="200">
        <v>1183.0899999999999</v>
      </c>
      <c r="D61" s="183" t="s">
        <v>412</v>
      </c>
      <c r="E61" s="183"/>
      <c r="F61" s="172">
        <v>1.2</v>
      </c>
      <c r="G61" s="172">
        <v>1.3</v>
      </c>
      <c r="H61" s="172">
        <v>1.19</v>
      </c>
      <c r="I61" s="173"/>
      <c r="J61" s="28"/>
      <c r="K61" s="173"/>
      <c r="L61" s="175"/>
      <c r="M61" s="173"/>
    </row>
    <row r="62" spans="2:13" ht="16.2" thickBot="1" x14ac:dyDescent="0.35">
      <c r="B62" s="194" t="s">
        <v>534</v>
      </c>
      <c r="C62" s="193">
        <v>11131.08</v>
      </c>
      <c r="D62" s="183"/>
      <c r="E62" s="183"/>
      <c r="F62" s="172"/>
      <c r="G62" s="172"/>
      <c r="H62" s="172"/>
      <c r="I62" s="173"/>
      <c r="J62" s="28"/>
      <c r="K62" s="173"/>
      <c r="L62" s="175"/>
      <c r="M62" s="173"/>
    </row>
    <row r="63" spans="2:13" ht="16.2" thickBot="1" x14ac:dyDescent="0.35">
      <c r="B63" s="194" t="s">
        <v>516</v>
      </c>
      <c r="C63" s="215">
        <v>11711</v>
      </c>
      <c r="D63" s="191"/>
      <c r="E63" s="183"/>
      <c r="F63" s="172"/>
      <c r="G63" s="172"/>
      <c r="H63" s="172"/>
      <c r="I63" s="173"/>
      <c r="J63" s="28"/>
      <c r="K63" s="173"/>
      <c r="L63" s="175"/>
      <c r="M63" s="186"/>
    </row>
    <row r="64" spans="2:13" x14ac:dyDescent="0.3">
      <c r="B64" s="160" t="s">
        <v>435</v>
      </c>
      <c r="C64" s="163"/>
      <c r="D64" s="188"/>
      <c r="E64" s="188"/>
      <c r="F64" s="189"/>
      <c r="G64" s="189"/>
      <c r="H64" s="189"/>
      <c r="I64" s="160"/>
      <c r="J64" s="189"/>
      <c r="K64" s="160"/>
      <c r="L64" s="164"/>
      <c r="M64" s="160"/>
    </row>
    <row r="65" spans="2:13" ht="31.2" x14ac:dyDescent="0.3">
      <c r="B65" s="166" t="s">
        <v>401</v>
      </c>
      <c r="C65" s="166" t="s">
        <v>206</v>
      </c>
      <c r="D65" s="167" t="s">
        <v>3</v>
      </c>
      <c r="E65" s="167" t="s">
        <v>4</v>
      </c>
      <c r="F65" s="166" t="s">
        <v>425</v>
      </c>
      <c r="G65" s="166" t="s">
        <v>58</v>
      </c>
      <c r="H65" s="166" t="s">
        <v>59</v>
      </c>
      <c r="I65" s="167" t="s">
        <v>406</v>
      </c>
      <c r="J65" s="166"/>
      <c r="K65" s="167" t="s">
        <v>506</v>
      </c>
      <c r="L65" s="164"/>
      <c r="M65" s="167" t="s">
        <v>507</v>
      </c>
    </row>
    <row r="66" spans="2:13" x14ac:dyDescent="0.3">
      <c r="B66" s="195" t="s">
        <v>428</v>
      </c>
      <c r="C66" s="202">
        <v>10443.129999999999</v>
      </c>
      <c r="D66" s="203">
        <v>2</v>
      </c>
      <c r="E66" s="170">
        <f>(100*(C66-$C$71))/$C$71</f>
        <v>1.7551398226639305</v>
      </c>
      <c r="F66" s="171">
        <v>14.83</v>
      </c>
      <c r="G66" s="171">
        <v>52.05</v>
      </c>
      <c r="H66" s="171">
        <v>49.24</v>
      </c>
      <c r="I66" s="173" t="s">
        <v>0</v>
      </c>
      <c r="J66" s="174" t="s">
        <v>535</v>
      </c>
      <c r="K66" s="173" t="s">
        <v>0</v>
      </c>
      <c r="L66" s="175"/>
      <c r="M66" s="173"/>
    </row>
    <row r="67" spans="2:13" x14ac:dyDescent="0.3">
      <c r="B67" s="197" t="s">
        <v>430</v>
      </c>
      <c r="C67" s="198">
        <v>10263.19</v>
      </c>
      <c r="D67" s="183">
        <v>3</v>
      </c>
      <c r="E67" s="183"/>
      <c r="F67" s="172">
        <v>14.88</v>
      </c>
      <c r="G67" s="172">
        <v>55.1</v>
      </c>
      <c r="H67" s="172">
        <v>51.57</v>
      </c>
      <c r="I67" s="182"/>
      <c r="J67" s="174" t="s">
        <v>536</v>
      </c>
      <c r="K67" s="173"/>
      <c r="L67" s="175"/>
      <c r="M67" s="173"/>
    </row>
    <row r="68" spans="2:13" x14ac:dyDescent="0.3">
      <c r="B68" s="197" t="s">
        <v>434</v>
      </c>
      <c r="C68" s="198">
        <v>8781.81</v>
      </c>
      <c r="D68" s="183">
        <v>10</v>
      </c>
      <c r="E68" s="183"/>
      <c r="F68" s="172">
        <v>14.49</v>
      </c>
      <c r="G68" s="172">
        <v>50.14</v>
      </c>
      <c r="H68" s="172">
        <v>46.86</v>
      </c>
      <c r="I68" s="182"/>
      <c r="J68" s="174" t="s">
        <v>537</v>
      </c>
      <c r="K68" s="173"/>
      <c r="L68" s="175"/>
      <c r="M68" s="173"/>
    </row>
    <row r="69" spans="2:13" x14ac:dyDescent="0.3">
      <c r="B69" s="205" t="s">
        <v>1</v>
      </c>
      <c r="C69" s="200">
        <v>1044</v>
      </c>
      <c r="D69" s="183" t="s">
        <v>412</v>
      </c>
      <c r="E69" s="183"/>
      <c r="F69" s="172">
        <v>1.2</v>
      </c>
      <c r="G69" s="172">
        <v>1.23</v>
      </c>
      <c r="H69" s="172">
        <v>0.99</v>
      </c>
      <c r="I69" s="173"/>
      <c r="J69" s="28"/>
      <c r="K69" s="173"/>
      <c r="L69" s="175"/>
      <c r="M69" s="173"/>
    </row>
    <row r="70" spans="2:13" ht="16.2" thickBot="1" x14ac:dyDescent="0.35">
      <c r="B70" s="205" t="s">
        <v>534</v>
      </c>
      <c r="C70" s="193">
        <v>9564.61</v>
      </c>
      <c r="D70" s="183"/>
      <c r="E70" s="183"/>
      <c r="F70" s="172"/>
      <c r="G70" s="172"/>
      <c r="H70" s="172"/>
      <c r="I70" s="173"/>
      <c r="J70" s="28"/>
      <c r="K70" s="173"/>
      <c r="L70" s="175"/>
      <c r="M70" s="173"/>
    </row>
    <row r="71" spans="2:13" ht="16.2" thickBot="1" x14ac:dyDescent="0.35">
      <c r="B71" s="199" t="s">
        <v>516</v>
      </c>
      <c r="C71" s="215">
        <v>10263</v>
      </c>
      <c r="D71" s="191"/>
      <c r="E71" s="183"/>
      <c r="F71" s="172"/>
      <c r="G71" s="172"/>
      <c r="H71" s="172"/>
      <c r="I71" s="173"/>
      <c r="J71" s="28"/>
      <c r="K71" s="173"/>
      <c r="L71" s="175"/>
      <c r="M71" s="186"/>
    </row>
    <row r="72" spans="2:13" x14ac:dyDescent="0.3">
      <c r="B72" s="160" t="s">
        <v>436</v>
      </c>
      <c r="C72" s="163"/>
      <c r="D72" s="188"/>
      <c r="E72" s="188"/>
      <c r="F72" s="189"/>
      <c r="G72" s="189"/>
      <c r="H72" s="189"/>
      <c r="I72" s="160"/>
      <c r="J72" s="189"/>
      <c r="K72" s="160"/>
      <c r="L72" s="164"/>
      <c r="M72" s="160"/>
    </row>
    <row r="73" spans="2:13" ht="31.2" x14ac:dyDescent="0.3">
      <c r="B73" s="166" t="s">
        <v>401</v>
      </c>
      <c r="C73" s="166" t="s">
        <v>206</v>
      </c>
      <c r="D73" s="167" t="s">
        <v>3</v>
      </c>
      <c r="E73" s="167" t="s">
        <v>4</v>
      </c>
      <c r="F73" s="166" t="s">
        <v>425</v>
      </c>
      <c r="G73" s="166" t="s">
        <v>58</v>
      </c>
      <c r="H73" s="166" t="s">
        <v>59</v>
      </c>
      <c r="I73" s="167" t="s">
        <v>406</v>
      </c>
      <c r="J73" s="166"/>
      <c r="K73" s="167" t="s">
        <v>506</v>
      </c>
      <c r="L73" s="164"/>
      <c r="M73" s="167" t="s">
        <v>507</v>
      </c>
    </row>
    <row r="74" spans="2:13" ht="31.2" x14ac:dyDescent="0.3">
      <c r="B74" s="201" t="s">
        <v>433</v>
      </c>
      <c r="C74" s="202">
        <v>14342.48</v>
      </c>
      <c r="D74" s="203">
        <v>3</v>
      </c>
      <c r="E74" s="170">
        <f>(100*(C74-$C$79))/$C$79</f>
        <v>4.500085611135999</v>
      </c>
      <c r="F74" s="171">
        <v>14.2</v>
      </c>
      <c r="G74" s="171">
        <v>54.48</v>
      </c>
      <c r="H74" s="171">
        <v>52.48</v>
      </c>
      <c r="I74" s="173" t="s">
        <v>0</v>
      </c>
      <c r="J74" s="174" t="s">
        <v>538</v>
      </c>
      <c r="K74" s="173" t="s">
        <v>0</v>
      </c>
      <c r="L74" s="175"/>
      <c r="M74" s="173"/>
    </row>
    <row r="75" spans="2:13" ht="31.2" x14ac:dyDescent="0.3">
      <c r="B75" s="201" t="s">
        <v>428</v>
      </c>
      <c r="C75" s="202">
        <v>13962.53</v>
      </c>
      <c r="D75" s="203">
        <v>5</v>
      </c>
      <c r="E75" s="170">
        <f t="shared" ref="E75" si="0">(100*(C75-$C$79))/$C$79</f>
        <v>1.7317493451658874</v>
      </c>
      <c r="F75" s="171">
        <v>14.97</v>
      </c>
      <c r="G75" s="171">
        <v>54.62</v>
      </c>
      <c r="H75" s="171">
        <v>53.14</v>
      </c>
      <c r="I75" s="173" t="s">
        <v>0</v>
      </c>
      <c r="J75" s="174" t="s">
        <v>539</v>
      </c>
      <c r="K75" s="173" t="s">
        <v>0</v>
      </c>
      <c r="L75" s="175"/>
      <c r="M75" s="173"/>
    </row>
    <row r="76" spans="2:13" ht="31.2" x14ac:dyDescent="0.3">
      <c r="B76" s="204" t="s">
        <v>430</v>
      </c>
      <c r="C76" s="198">
        <v>13090.8</v>
      </c>
      <c r="D76" s="183">
        <v>7</v>
      </c>
      <c r="E76" s="170"/>
      <c r="F76" s="172">
        <v>14.32</v>
      </c>
      <c r="G76" s="172">
        <v>56.24</v>
      </c>
      <c r="H76" s="172">
        <v>54.24</v>
      </c>
      <c r="I76" s="182"/>
      <c r="J76" s="174" t="s">
        <v>540</v>
      </c>
      <c r="K76" s="173"/>
      <c r="L76" s="175"/>
      <c r="M76" s="173"/>
    </row>
    <row r="77" spans="2:13" ht="31.2" x14ac:dyDescent="0.3">
      <c r="B77" s="204" t="s">
        <v>434</v>
      </c>
      <c r="C77" s="198">
        <v>11977.51</v>
      </c>
      <c r="D77" s="183">
        <v>9</v>
      </c>
      <c r="E77" s="183"/>
      <c r="F77" s="172">
        <v>14.37</v>
      </c>
      <c r="G77" s="172">
        <v>53.14</v>
      </c>
      <c r="H77" s="172">
        <v>50.95</v>
      </c>
      <c r="I77" s="182"/>
      <c r="J77" s="174" t="s">
        <v>541</v>
      </c>
      <c r="K77" s="173"/>
      <c r="L77" s="175"/>
      <c r="M77" s="173"/>
    </row>
    <row r="78" spans="2:13" ht="16.2" thickBot="1" x14ac:dyDescent="0.35">
      <c r="B78" s="194" t="s">
        <v>1</v>
      </c>
      <c r="C78" s="200">
        <v>1211.5899999999999</v>
      </c>
      <c r="D78" s="183" t="s">
        <v>412</v>
      </c>
      <c r="E78" s="183"/>
      <c r="F78" s="172">
        <v>0.71</v>
      </c>
      <c r="G78" s="172">
        <v>0.97</v>
      </c>
      <c r="H78" s="172">
        <v>0.83</v>
      </c>
      <c r="I78" s="173"/>
      <c r="J78" s="28"/>
      <c r="K78" s="173"/>
      <c r="L78" s="175"/>
      <c r="M78" s="173"/>
    </row>
    <row r="79" spans="2:13" ht="16.2" thickBot="1" x14ac:dyDescent="0.35">
      <c r="B79" s="194" t="s">
        <v>534</v>
      </c>
      <c r="C79" s="215">
        <v>13724.85</v>
      </c>
      <c r="D79" s="191"/>
      <c r="E79" s="183"/>
      <c r="F79" s="172"/>
      <c r="G79" s="172"/>
      <c r="H79" s="172"/>
      <c r="I79" s="173"/>
      <c r="J79" s="28"/>
      <c r="K79" s="173"/>
      <c r="L79" s="175"/>
      <c r="M79" s="186"/>
    </row>
    <row r="80" spans="2:13" x14ac:dyDescent="0.3">
      <c r="B80" s="194" t="s">
        <v>516</v>
      </c>
      <c r="C80" s="192">
        <v>13091</v>
      </c>
      <c r="D80" s="183"/>
      <c r="E80" s="183"/>
      <c r="F80" s="172"/>
      <c r="G80" s="172"/>
      <c r="H80" s="172"/>
      <c r="I80" s="173"/>
      <c r="J80" s="28"/>
      <c r="K80" s="173"/>
      <c r="L80" s="175"/>
      <c r="M80" s="173"/>
    </row>
    <row r="81" spans="1:13" x14ac:dyDescent="0.3">
      <c r="B81" s="160" t="s">
        <v>437</v>
      </c>
      <c r="C81" s="163"/>
      <c r="D81" s="188"/>
      <c r="E81" s="188"/>
      <c r="F81" s="189"/>
      <c r="G81" s="189"/>
      <c r="H81" s="189"/>
      <c r="I81" s="160"/>
      <c r="J81" s="189"/>
      <c r="K81" s="160"/>
      <c r="L81" s="164"/>
      <c r="M81" s="160"/>
    </row>
    <row r="82" spans="1:13" s="188" customFormat="1" x14ac:dyDescent="0.3">
      <c r="B82" s="188" t="s">
        <v>542</v>
      </c>
      <c r="C82" s="189"/>
      <c r="F82" s="189"/>
      <c r="G82" s="189"/>
      <c r="H82" s="189"/>
      <c r="J82" s="189"/>
    </row>
    <row r="83" spans="1:13" s="160" customFormat="1" x14ac:dyDescent="0.3">
      <c r="A83" s="161"/>
      <c r="B83" s="161" t="s">
        <v>154</v>
      </c>
      <c r="C83" s="162"/>
      <c r="D83" s="161"/>
      <c r="E83" s="161"/>
      <c r="F83" s="162"/>
      <c r="G83" s="162"/>
      <c r="H83" s="162"/>
      <c r="I83" s="161"/>
      <c r="J83" s="162"/>
      <c r="K83" s="161"/>
      <c r="L83" s="161"/>
      <c r="M83" s="161"/>
    </row>
    <row r="84" spans="1:13" s="160" customFormat="1" x14ac:dyDescent="0.3">
      <c r="B84" s="160" t="s">
        <v>423</v>
      </c>
      <c r="C84" s="163"/>
      <c r="D84" s="188"/>
      <c r="E84" s="188"/>
      <c r="F84" s="189"/>
      <c r="G84" s="189"/>
      <c r="H84" s="189"/>
      <c r="J84" s="189"/>
      <c r="L84" s="164"/>
    </row>
    <row r="85" spans="1:13" s="160" customFormat="1" x14ac:dyDescent="0.3">
      <c r="B85" s="160" t="s">
        <v>415</v>
      </c>
      <c r="C85" s="163"/>
      <c r="D85" s="188"/>
      <c r="E85" s="188"/>
      <c r="F85" s="189"/>
      <c r="G85" s="189"/>
      <c r="H85" s="189"/>
      <c r="J85" s="189"/>
      <c r="L85" s="164"/>
    </row>
    <row r="86" spans="1:13" s="160" customFormat="1" x14ac:dyDescent="0.3">
      <c r="B86" s="160" t="s">
        <v>438</v>
      </c>
      <c r="C86" s="163"/>
      <c r="D86" s="188"/>
      <c r="E86" s="188"/>
      <c r="F86" s="189"/>
      <c r="G86" s="189"/>
      <c r="H86" s="189"/>
      <c r="J86" s="189"/>
      <c r="L86" s="164"/>
    </row>
    <row r="87" spans="1:13" s="160" customFormat="1" x14ac:dyDescent="0.3">
      <c r="B87" s="160" t="s">
        <v>415</v>
      </c>
      <c r="C87" s="163"/>
      <c r="D87" s="188"/>
      <c r="E87" s="188"/>
      <c r="F87" s="189"/>
      <c r="G87" s="189"/>
      <c r="H87" s="189"/>
      <c r="J87" s="189"/>
      <c r="L87" s="164"/>
    </row>
    <row r="88" spans="1:13" x14ac:dyDescent="0.3">
      <c r="B88" s="160" t="s">
        <v>435</v>
      </c>
      <c r="C88" s="163"/>
      <c r="D88" s="188"/>
      <c r="E88" s="188"/>
      <c r="F88" s="189"/>
      <c r="G88" s="189"/>
      <c r="H88" s="189"/>
      <c r="I88" s="160"/>
      <c r="J88" s="189"/>
      <c r="K88" s="160"/>
      <c r="L88" s="164"/>
      <c r="M88" s="160"/>
    </row>
    <row r="89" spans="1:13" ht="31.2" x14ac:dyDescent="0.3">
      <c r="B89" s="166" t="s">
        <v>401</v>
      </c>
      <c r="C89" s="166" t="s">
        <v>206</v>
      </c>
      <c r="D89" s="167" t="s">
        <v>3</v>
      </c>
      <c r="E89" s="167" t="s">
        <v>4</v>
      </c>
      <c r="F89" s="166" t="s">
        <v>425</v>
      </c>
      <c r="G89" s="166" t="s">
        <v>58</v>
      </c>
      <c r="H89" s="166" t="s">
        <v>59</v>
      </c>
      <c r="I89" s="167" t="s">
        <v>406</v>
      </c>
      <c r="J89" s="166"/>
      <c r="K89" s="167" t="s">
        <v>506</v>
      </c>
      <c r="L89" s="164"/>
      <c r="M89" s="167" t="s">
        <v>507</v>
      </c>
    </row>
    <row r="90" spans="1:13" x14ac:dyDescent="0.3">
      <c r="B90" s="201" t="s">
        <v>427</v>
      </c>
      <c r="C90" s="202">
        <v>10608.61</v>
      </c>
      <c r="D90" s="203">
        <v>1</v>
      </c>
      <c r="E90" s="170">
        <f>(100*(C90-$C$95))/$C$95</f>
        <v>3.3675338594952802</v>
      </c>
      <c r="F90" s="171">
        <v>14.01</v>
      </c>
      <c r="G90" s="171">
        <v>51.86</v>
      </c>
      <c r="H90" s="171">
        <v>48.71</v>
      </c>
      <c r="I90" s="173" t="s">
        <v>0</v>
      </c>
      <c r="J90" s="174" t="s">
        <v>543</v>
      </c>
      <c r="K90" s="173" t="s">
        <v>0</v>
      </c>
      <c r="L90" s="175"/>
      <c r="M90" s="33" t="s">
        <v>524</v>
      </c>
    </row>
    <row r="91" spans="1:13" x14ac:dyDescent="0.3">
      <c r="B91" s="204" t="s">
        <v>430</v>
      </c>
      <c r="C91" s="198">
        <v>10263.19</v>
      </c>
      <c r="D91" s="183">
        <v>3</v>
      </c>
      <c r="E91" s="183"/>
      <c r="F91" s="172">
        <v>14.88</v>
      </c>
      <c r="G91" s="172">
        <v>55.1</v>
      </c>
      <c r="H91" s="172">
        <v>51.57</v>
      </c>
      <c r="I91" s="182"/>
      <c r="J91" s="174" t="s">
        <v>536</v>
      </c>
      <c r="K91" s="173"/>
      <c r="L91" s="175"/>
      <c r="M91" s="173"/>
    </row>
    <row r="92" spans="1:13" ht="31.2" x14ac:dyDescent="0.3">
      <c r="B92" s="204" t="s">
        <v>434</v>
      </c>
      <c r="C92" s="198">
        <v>8781.81</v>
      </c>
      <c r="D92" s="183">
        <v>10</v>
      </c>
      <c r="E92" s="183"/>
      <c r="F92" s="172">
        <v>14.49</v>
      </c>
      <c r="G92" s="172">
        <v>50.14</v>
      </c>
      <c r="H92" s="172">
        <v>46.86</v>
      </c>
      <c r="I92" s="182"/>
      <c r="J92" s="174" t="s">
        <v>537</v>
      </c>
      <c r="K92" s="173"/>
      <c r="L92" s="175"/>
      <c r="M92" s="173"/>
    </row>
    <row r="93" spans="1:13" x14ac:dyDescent="0.3">
      <c r="B93" s="194" t="s">
        <v>1</v>
      </c>
      <c r="C93" s="200">
        <v>1044</v>
      </c>
      <c r="D93" s="183" t="s">
        <v>412</v>
      </c>
      <c r="E93" s="183"/>
      <c r="F93" s="172">
        <v>1.2</v>
      </c>
      <c r="G93" s="172">
        <v>1.23</v>
      </c>
      <c r="H93" s="172">
        <v>0.99</v>
      </c>
      <c r="I93" s="173"/>
      <c r="J93" s="28"/>
      <c r="K93" s="173"/>
      <c r="L93" s="175"/>
      <c r="M93" s="173"/>
    </row>
    <row r="94" spans="1:13" ht="16.2" thickBot="1" x14ac:dyDescent="0.35">
      <c r="B94" s="194" t="s">
        <v>534</v>
      </c>
      <c r="C94" s="193">
        <v>9564.61</v>
      </c>
      <c r="D94" s="183"/>
      <c r="E94" s="183"/>
      <c r="F94" s="172"/>
      <c r="G94" s="172"/>
      <c r="H94" s="172"/>
      <c r="I94" s="173"/>
      <c r="J94" s="28"/>
      <c r="K94" s="173"/>
      <c r="L94" s="175"/>
      <c r="M94" s="173"/>
    </row>
    <row r="95" spans="1:13" ht="16.2" thickBot="1" x14ac:dyDescent="0.35">
      <c r="B95" s="194" t="s">
        <v>516</v>
      </c>
      <c r="C95" s="215">
        <v>10263</v>
      </c>
      <c r="D95" s="191"/>
      <c r="E95" s="183"/>
      <c r="F95" s="172"/>
      <c r="G95" s="172"/>
      <c r="H95" s="172"/>
      <c r="I95" s="173"/>
      <c r="J95" s="28"/>
      <c r="K95" s="173"/>
      <c r="L95" s="175"/>
      <c r="M95" s="186"/>
    </row>
    <row r="96" spans="1:13" s="160" customFormat="1" x14ac:dyDescent="0.3">
      <c r="B96" s="160" t="s">
        <v>439</v>
      </c>
      <c r="C96" s="163"/>
      <c r="D96" s="188"/>
      <c r="E96" s="188"/>
      <c r="F96" s="189"/>
      <c r="G96" s="189"/>
      <c r="H96" s="189"/>
      <c r="J96" s="189"/>
      <c r="L96" s="164"/>
    </row>
    <row r="97" spans="1:13" s="160" customFormat="1" x14ac:dyDescent="0.3">
      <c r="B97" s="160" t="s">
        <v>415</v>
      </c>
      <c r="C97" s="163"/>
      <c r="D97" s="188"/>
      <c r="E97" s="188"/>
      <c r="F97" s="189"/>
      <c r="G97" s="189"/>
      <c r="H97" s="189"/>
      <c r="J97" s="189"/>
      <c r="L97" s="164"/>
    </row>
    <row r="98" spans="1:13" s="160" customFormat="1" x14ac:dyDescent="0.3">
      <c r="B98" s="160" t="s">
        <v>440</v>
      </c>
      <c r="C98" s="163"/>
      <c r="D98" s="188"/>
      <c r="E98" s="188"/>
      <c r="F98" s="189"/>
      <c r="G98" s="189"/>
      <c r="H98" s="189"/>
      <c r="J98" s="189"/>
      <c r="L98" s="164"/>
    </row>
    <row r="99" spans="1:13" s="160" customFormat="1" x14ac:dyDescent="0.3">
      <c r="B99" s="160" t="s">
        <v>415</v>
      </c>
      <c r="C99" s="163"/>
      <c r="D99" s="188"/>
      <c r="E99" s="188"/>
      <c r="F99" s="189"/>
      <c r="G99" s="189"/>
      <c r="H99" s="189"/>
      <c r="J99" s="189"/>
      <c r="L99" s="164"/>
    </row>
    <row r="100" spans="1:13" s="160" customFormat="1" x14ac:dyDescent="0.3">
      <c r="A100" s="158"/>
      <c r="B100" s="158" t="s">
        <v>441</v>
      </c>
      <c r="C100" s="159"/>
      <c r="D100" s="158"/>
      <c r="E100" s="158"/>
      <c r="F100" s="159"/>
      <c r="G100" s="159"/>
      <c r="H100" s="159"/>
      <c r="I100" s="158"/>
      <c r="J100" s="159"/>
      <c r="K100" s="158"/>
      <c r="L100" s="158"/>
      <c r="M100" s="158"/>
    </row>
    <row r="101" spans="1:13" s="160" customFormat="1" x14ac:dyDescent="0.3">
      <c r="A101" s="161"/>
      <c r="B101" s="161" t="s">
        <v>399</v>
      </c>
      <c r="C101" s="162"/>
      <c r="D101" s="161"/>
      <c r="E101" s="161"/>
      <c r="F101" s="162"/>
      <c r="G101" s="162"/>
      <c r="H101" s="162"/>
      <c r="I101" s="161"/>
      <c r="J101" s="162"/>
      <c r="K101" s="161"/>
      <c r="L101" s="161"/>
      <c r="M101" s="161"/>
    </row>
    <row r="102" spans="1:13" s="160" customFormat="1" x14ac:dyDescent="0.3">
      <c r="B102" s="160" t="s">
        <v>442</v>
      </c>
      <c r="C102" s="163"/>
      <c r="D102" s="188"/>
      <c r="E102" s="188"/>
      <c r="F102" s="189"/>
      <c r="G102" s="189"/>
      <c r="H102" s="189"/>
      <c r="J102" s="189"/>
      <c r="L102" s="164"/>
    </row>
    <row r="103" spans="1:13" ht="31.2" x14ac:dyDescent="0.3">
      <c r="B103" s="166" t="s">
        <v>401</v>
      </c>
      <c r="C103" s="166" t="s">
        <v>206</v>
      </c>
      <c r="D103" s="167" t="s">
        <v>3</v>
      </c>
      <c r="E103" s="167" t="s">
        <v>4</v>
      </c>
      <c r="F103" s="166" t="s">
        <v>443</v>
      </c>
      <c r="G103" s="166" t="s">
        <v>444</v>
      </c>
      <c r="H103" s="166" t="s">
        <v>59</v>
      </c>
      <c r="I103" s="167" t="s">
        <v>406</v>
      </c>
      <c r="J103" s="166"/>
      <c r="K103" s="167" t="s">
        <v>506</v>
      </c>
      <c r="L103" s="164"/>
      <c r="M103" s="167" t="s">
        <v>507</v>
      </c>
    </row>
    <row r="104" spans="1:13" x14ac:dyDescent="0.3">
      <c r="B104" s="206" t="s">
        <v>445</v>
      </c>
      <c r="C104" s="207">
        <v>4123.05</v>
      </c>
      <c r="D104" s="208">
        <v>4</v>
      </c>
      <c r="E104" s="170">
        <f>(100*(C104-$C$107))/$C$107</f>
        <v>15.896096741006431</v>
      </c>
      <c r="F104" s="171">
        <v>92.5</v>
      </c>
      <c r="G104" s="171">
        <v>21.67</v>
      </c>
      <c r="H104" s="171">
        <v>50.14</v>
      </c>
      <c r="I104" s="173" t="s">
        <v>0</v>
      </c>
      <c r="J104" s="174" t="s">
        <v>544</v>
      </c>
      <c r="K104" s="33" t="s">
        <v>0</v>
      </c>
      <c r="L104" s="175"/>
      <c r="M104" s="173">
        <v>1</v>
      </c>
    </row>
    <row r="105" spans="1:13" ht="31.2" x14ac:dyDescent="0.3">
      <c r="B105" s="209" t="s">
        <v>446</v>
      </c>
      <c r="C105" s="210">
        <v>2642.89</v>
      </c>
      <c r="D105" s="29">
        <v>6</v>
      </c>
      <c r="E105" s="183"/>
      <c r="F105" s="172">
        <v>95.17</v>
      </c>
      <c r="G105" s="172">
        <v>23.74</v>
      </c>
      <c r="H105" s="172" t="s">
        <v>412</v>
      </c>
      <c r="I105" s="182"/>
      <c r="J105" s="174" t="s">
        <v>545</v>
      </c>
      <c r="K105" s="173"/>
      <c r="L105" s="175"/>
      <c r="M105" s="173"/>
    </row>
    <row r="106" spans="1:13" ht="16.2" thickBot="1" x14ac:dyDescent="0.35">
      <c r="B106" s="194" t="s">
        <v>1</v>
      </c>
      <c r="C106" s="211">
        <v>565.51</v>
      </c>
      <c r="D106" s="29" t="s">
        <v>412</v>
      </c>
      <c r="E106" s="183"/>
      <c r="F106" s="172">
        <v>5.0599999999999996</v>
      </c>
      <c r="G106" s="172">
        <v>1.6</v>
      </c>
      <c r="H106" s="172">
        <v>0.96</v>
      </c>
      <c r="I106" s="173"/>
      <c r="J106" s="28"/>
      <c r="K106" s="173"/>
      <c r="L106" s="175"/>
      <c r="M106" s="173"/>
    </row>
    <row r="107" spans="1:13" ht="31.8" thickBot="1" x14ac:dyDescent="0.35">
      <c r="B107" s="194" t="s">
        <v>515</v>
      </c>
      <c r="C107" s="216">
        <v>3557.54</v>
      </c>
      <c r="D107" s="43"/>
      <c r="E107" s="183"/>
      <c r="F107" s="172"/>
      <c r="G107" s="172"/>
      <c r="H107" s="172"/>
      <c r="I107" s="173"/>
      <c r="J107" s="28"/>
      <c r="K107" s="173"/>
      <c r="L107" s="175"/>
      <c r="M107" s="186"/>
    </row>
    <row r="108" spans="1:13" x14ac:dyDescent="0.3">
      <c r="B108" s="194" t="s">
        <v>546</v>
      </c>
      <c r="C108" s="212">
        <v>2643</v>
      </c>
      <c r="D108" s="29"/>
      <c r="E108" s="33"/>
      <c r="F108" s="28"/>
      <c r="G108" s="28"/>
      <c r="H108" s="28"/>
      <c r="I108" s="173"/>
      <c r="J108" s="28"/>
      <c r="K108" s="173"/>
      <c r="L108" s="175"/>
      <c r="M108" s="173"/>
    </row>
    <row r="109" spans="1:13" x14ac:dyDescent="0.3">
      <c r="B109" s="160" t="s">
        <v>447</v>
      </c>
      <c r="C109" s="165"/>
      <c r="F109" s="165"/>
      <c r="G109" s="165"/>
      <c r="H109" s="165"/>
      <c r="J109" s="16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Field corn</vt:lpstr>
      <vt:lpstr>QPM</vt:lpstr>
      <vt:lpstr>Specialty Corns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IIMR_CGK</dc:creator>
  <cp:lastModifiedBy>IIMR_CGK</cp:lastModifiedBy>
  <dcterms:created xsi:type="dcterms:W3CDTF">2020-10-04T11:05:32Z</dcterms:created>
  <dcterms:modified xsi:type="dcterms:W3CDTF">2021-04-02T10:12:13Z</dcterms:modified>
</cp:coreProperties>
</file>